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LS520D76a\神奈川県吹奏楽連盟\11 R7(2025)年度\06参加要項\2025\"/>
    </mc:Choice>
  </mc:AlternateContent>
  <xr:revisionPtr revIDLastSave="0" documentId="13_ncr:1_{62668608-9AF0-4587-BD8F-3588A77CB7A7}" xr6:coauthVersionLast="47" xr6:coauthVersionMax="47" xr10:uidLastSave="{00000000-0000-0000-0000-000000000000}"/>
  <bookViews>
    <workbookView xWindow="-120" yWindow="-120" windowWidth="29040" windowHeight="15720" xr2:uid="{ADCF0410-2E9A-4397-8E2D-E8D0DF9738C5}"/>
  </bookViews>
  <sheets>
    <sheet name="申し込みについて" sheetId="10" r:id="rId1"/>
    <sheet name="アンコン参加申込書" sheetId="1" r:id="rId2"/>
    <sheet name="曲目等申込書（チーム１）" sheetId="3" r:id="rId3"/>
    <sheet name="曲目等申込書（チーム２）" sheetId="6" r:id="rId4"/>
    <sheet name="曲目等申込書（チーム３）" sheetId="7" r:id="rId5"/>
    <sheet name="楽器名略号一覧" sheetId="4" r:id="rId6"/>
    <sheet name="レターパック封筒宛先" sheetId="11" r:id="rId7"/>
    <sheet name="※連盟使用欄" sheetId="2" r:id="rId8"/>
  </sheets>
  <externalReferences>
    <externalReference r:id="rId9"/>
    <externalReference r:id="rId10"/>
    <externalReference r:id="rId11"/>
  </externalReferences>
  <definedNames>
    <definedName name="_xlnm._FilterDatabase" localSheetId="2" hidden="1">'曲目等申込書（チーム１）'!#REF!</definedName>
    <definedName name="_xlnm._FilterDatabase" localSheetId="3" hidden="1">'曲目等申込書（チーム２）'!$G$24:$W$24</definedName>
    <definedName name="_xlnm._FilterDatabase" localSheetId="4" hidden="1">'曲目等申込書（チーム３）'!$G$24:$W$24</definedName>
    <definedName name="_xlnm.Print_Area" localSheetId="1">アンコン参加申込書!$A$1:$M$43</definedName>
    <definedName name="_xlnm.Print_Area" localSheetId="6">レターパック封筒宛先!$A$1:$V$45</definedName>
    <definedName name="_xlnm.Print_Area" localSheetId="2">'曲目等申込書（チーム１）'!$A$1:$X$48</definedName>
    <definedName name="_xlnm.Print_Area" localSheetId="3">'曲目等申込書（チーム２）'!$A$1:$X$50</definedName>
    <definedName name="_xlnm.Print_Area" localSheetId="4">'曲目等申込書（チーム３）'!$A$1:$X$50</definedName>
    <definedName name="_xlnm.Print_Area" localSheetId="0">申し込みについて!$A$1:$J$36</definedName>
    <definedName name="一覧">[1]一覧!$A$1:$BV$5</definedName>
    <definedName name="校名">[2]参加申込書!#REF!</definedName>
    <definedName name="重奏">[2]参加申込書!$Y$19:$Z$26</definedName>
    <definedName name="番号">[2]学校番号一覧!$1:$1048576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 i="11" l="1"/>
  <c r="M19" i="11"/>
  <c r="M17" i="11"/>
  <c r="G18" i="11"/>
  <c r="G19" i="11"/>
  <c r="G17" i="11"/>
  <c r="Q37" i="11"/>
  <c r="H33" i="11"/>
  <c r="F31" i="11"/>
  <c r="F29" i="11"/>
  <c r="F27" i="11"/>
  <c r="F25" i="11"/>
  <c r="AJ4" i="11"/>
  <c r="F42" i="11" s="1"/>
  <c r="BG7" i="2"/>
  <c r="BF7" i="2"/>
  <c r="BE7" i="2"/>
  <c r="BD7" i="2"/>
  <c r="BC7" i="2"/>
  <c r="BB7" i="2"/>
  <c r="BA7" i="2"/>
  <c r="AZ7" i="2"/>
  <c r="AY7" i="2"/>
  <c r="AX7" i="2"/>
  <c r="AW7" i="2"/>
  <c r="AV7" i="2"/>
  <c r="AU7" i="2"/>
  <c r="AT7" i="2"/>
  <c r="AS7" i="2"/>
  <c r="AR7" i="2"/>
  <c r="AQ7" i="2"/>
  <c r="AP7" i="2"/>
  <c r="AO7" i="2"/>
  <c r="AN7" i="2"/>
  <c r="AM7" i="2"/>
  <c r="AL7" i="2"/>
  <c r="AK7" i="2"/>
  <c r="AJ7" i="2"/>
  <c r="AI7" i="2"/>
  <c r="AH7" i="2"/>
  <c r="AG7" i="2"/>
  <c r="AF7" i="2"/>
  <c r="AE7" i="2"/>
  <c r="AD7" i="2"/>
  <c r="AC7" i="2"/>
  <c r="AB7" i="2"/>
  <c r="AA7" i="2"/>
  <c r="Z7" i="2"/>
  <c r="Y7" i="2"/>
  <c r="X7" i="2"/>
  <c r="W7" i="2"/>
  <c r="V7" i="2"/>
  <c r="U7" i="2"/>
  <c r="T7" i="2"/>
  <c r="S7" i="2"/>
  <c r="R7" i="2"/>
  <c r="Q7" i="2"/>
  <c r="P7" i="2"/>
  <c r="O7" i="2"/>
  <c r="N7" i="2"/>
  <c r="M7" i="2"/>
  <c r="L7" i="2"/>
  <c r="K7" i="2"/>
  <c r="J7" i="2"/>
  <c r="I7" i="2"/>
  <c r="H7" i="2"/>
  <c r="BG6" i="2"/>
  <c r="BF6" i="2"/>
  <c r="BE6" i="2"/>
  <c r="BD6" i="2"/>
  <c r="BC6" i="2"/>
  <c r="BB6" i="2"/>
  <c r="BA6" i="2"/>
  <c r="AZ6" i="2"/>
  <c r="AY6" i="2"/>
  <c r="AX6" i="2"/>
  <c r="AW6" i="2"/>
  <c r="AV6" i="2"/>
  <c r="AU6" i="2"/>
  <c r="AT6" i="2"/>
  <c r="AS6" i="2"/>
  <c r="AR6" i="2"/>
  <c r="AQ6" i="2"/>
  <c r="AP6" i="2"/>
  <c r="AO6" i="2"/>
  <c r="AN6" i="2"/>
  <c r="AM6" i="2"/>
  <c r="AL6" i="2"/>
  <c r="AK6" i="2"/>
  <c r="AJ6" i="2"/>
  <c r="AI6" i="2"/>
  <c r="AH6" i="2"/>
  <c r="AG6" i="2"/>
  <c r="AF6" i="2"/>
  <c r="AE6" i="2"/>
  <c r="AD6" i="2"/>
  <c r="AC6" i="2"/>
  <c r="AB6" i="2"/>
  <c r="AA6" i="2"/>
  <c r="Z6" i="2"/>
  <c r="Y6" i="2"/>
  <c r="X6" i="2"/>
  <c r="W6" i="2"/>
  <c r="V6" i="2"/>
  <c r="U6" i="2"/>
  <c r="T6" i="2"/>
  <c r="S6" i="2"/>
  <c r="R6" i="2"/>
  <c r="Q6" i="2"/>
  <c r="P6" i="2"/>
  <c r="O6" i="2"/>
  <c r="N6" i="2"/>
  <c r="M6" i="2"/>
  <c r="L6" i="2"/>
  <c r="K6" i="2"/>
  <c r="J6" i="2"/>
  <c r="I6" i="2"/>
  <c r="H6" i="2"/>
  <c r="BG5" i="2"/>
  <c r="BF5" i="2"/>
  <c r="BE5" i="2"/>
  <c r="BD5" i="2"/>
  <c r="BC5" i="2"/>
  <c r="BB5" i="2"/>
  <c r="BA5" i="2"/>
  <c r="AZ5" i="2"/>
  <c r="AY5" i="2"/>
  <c r="AX5" i="2"/>
  <c r="AW5" i="2"/>
  <c r="AV5" i="2"/>
  <c r="AU5" i="2"/>
  <c r="AT5" i="2"/>
  <c r="AS5" i="2"/>
  <c r="AR5" i="2"/>
  <c r="AQ5" i="2"/>
  <c r="AP5" i="2"/>
  <c r="AO5" i="2"/>
  <c r="AN5" i="2"/>
  <c r="AM5" i="2"/>
  <c r="AL5" i="2"/>
  <c r="AK5" i="2"/>
  <c r="AJ5" i="2"/>
  <c r="AI5" i="2"/>
  <c r="AH5" i="2"/>
  <c r="AG5" i="2"/>
  <c r="AF5" i="2"/>
  <c r="AE5" i="2"/>
  <c r="AD5" i="2"/>
  <c r="AC5" i="2"/>
  <c r="AB5" i="2"/>
  <c r="AA5" i="2"/>
  <c r="Z5" i="2"/>
  <c r="Y5" i="2"/>
  <c r="X5" i="2"/>
  <c r="W5" i="2"/>
  <c r="V5" i="2"/>
  <c r="U5" i="2"/>
  <c r="T5" i="2"/>
  <c r="S5" i="2"/>
  <c r="R5" i="2"/>
  <c r="Q5" i="2"/>
  <c r="P5" i="2"/>
  <c r="O5" i="2"/>
  <c r="N5" i="2"/>
  <c r="M5" i="2"/>
  <c r="L5" i="2"/>
  <c r="K5" i="2"/>
  <c r="J5" i="2"/>
  <c r="I5" i="2"/>
  <c r="H5" i="2"/>
  <c r="AL2" i="2"/>
  <c r="AK2" i="2"/>
  <c r="AJ2" i="2"/>
  <c r="AI2" i="2"/>
  <c r="AH2" i="2"/>
  <c r="AG2" i="2"/>
  <c r="AA2" i="2"/>
  <c r="Z2" i="2"/>
  <c r="Y2" i="2"/>
  <c r="V2" i="2"/>
  <c r="U2" i="2"/>
  <c r="T2" i="2"/>
  <c r="S2" i="2"/>
  <c r="R2" i="2"/>
  <c r="Q2" i="2"/>
  <c r="P2" i="2"/>
  <c r="O2" i="2"/>
  <c r="N2" i="2"/>
  <c r="M2" i="2"/>
  <c r="L2" i="2"/>
  <c r="K2" i="2"/>
  <c r="J2" i="2"/>
  <c r="I2" i="2"/>
  <c r="H2" i="2"/>
  <c r="G2" i="2"/>
  <c r="F2" i="2"/>
  <c r="E2" i="2"/>
  <c r="D2" i="2"/>
  <c r="A2" i="2"/>
  <c r="C2" i="2" s="1"/>
  <c r="L38" i="7"/>
  <c r="H37" i="7"/>
  <c r="X30" i="7"/>
  <c r="W30" i="7"/>
  <c r="V30" i="7"/>
  <c r="U30" i="7"/>
  <c r="T30" i="7"/>
  <c r="S30" i="7"/>
  <c r="R30" i="7"/>
  <c r="Q30" i="7"/>
  <c r="P30" i="7"/>
  <c r="O30" i="7"/>
  <c r="S7" i="7"/>
  <c r="G7" i="2" s="1"/>
  <c r="J7" i="7"/>
  <c r="F7" i="2" s="1"/>
  <c r="D6" i="7"/>
  <c r="D7" i="2" s="1"/>
  <c r="D5" i="7"/>
  <c r="E7" i="2" s="1"/>
  <c r="D4" i="7"/>
  <c r="A7" i="2" s="1"/>
  <c r="C7" i="2" s="1"/>
  <c r="A2" i="7"/>
  <c r="A1" i="7"/>
  <c r="L38" i="6"/>
  <c r="H37" i="6"/>
  <c r="X30" i="6"/>
  <c r="W30" i="6"/>
  <c r="V30" i="6"/>
  <c r="U30" i="6"/>
  <c r="T30" i="6"/>
  <c r="S30" i="6"/>
  <c r="R30" i="6"/>
  <c r="Q30" i="6"/>
  <c r="P30" i="6"/>
  <c r="O30" i="6"/>
  <c r="S7" i="6"/>
  <c r="G6" i="2" s="1"/>
  <c r="J7" i="6"/>
  <c r="F6" i="2" s="1"/>
  <c r="D6" i="6"/>
  <c r="D6" i="2" s="1"/>
  <c r="D5" i="6"/>
  <c r="E6" i="2" s="1"/>
  <c r="D4" i="6"/>
  <c r="A6" i="2" s="1"/>
  <c r="C6" i="2" s="1"/>
  <c r="A2" i="6"/>
  <c r="A1" i="6"/>
  <c r="L38" i="3"/>
  <c r="H37" i="3"/>
  <c r="BG34" i="3"/>
  <c r="BG33" i="3"/>
  <c r="BG32" i="3"/>
  <c r="X30" i="3"/>
  <c r="W30" i="3"/>
  <c r="V30" i="3"/>
  <c r="U30" i="3"/>
  <c r="T30" i="3"/>
  <c r="S30" i="3"/>
  <c r="R30" i="3"/>
  <c r="Q30" i="3"/>
  <c r="P30" i="3"/>
  <c r="O30" i="3"/>
  <c r="S7" i="3"/>
  <c r="G5" i="2" s="1"/>
  <c r="J7" i="3"/>
  <c r="F5" i="2" s="1"/>
  <c r="D6" i="3"/>
  <c r="D5" i="2" s="1"/>
  <c r="D5" i="3"/>
  <c r="E5" i="2" s="1"/>
  <c r="D4" i="3"/>
  <c r="A5" i="2" s="1"/>
  <c r="C5" i="2" s="1"/>
  <c r="M21" i="1"/>
  <c r="M20" i="1"/>
  <c r="L20" i="1"/>
  <c r="J20" i="1"/>
  <c r="AB2" i="2" s="1"/>
  <c r="H20" i="1"/>
  <c r="W2" i="2" s="1"/>
  <c r="M19" i="1"/>
  <c r="L19" i="1"/>
  <c r="E19" i="1"/>
  <c r="C20" i="1" s="1"/>
  <c r="J5" i="1"/>
  <c r="R4" i="6" s="1"/>
  <c r="E42" i="11" l="1"/>
  <c r="H21" i="1"/>
  <c r="X2" i="2" s="1"/>
  <c r="AD2" i="2"/>
  <c r="R4" i="3"/>
  <c r="R4" i="7"/>
  <c r="J21" i="1"/>
  <c r="AC2" i="2" s="1"/>
  <c r="L21" i="1"/>
  <c r="AE2" i="2"/>
  <c r="B22" i="1" l="1"/>
  <c r="AF2" i="2" s="1"/>
</calcChain>
</file>

<file path=xl/sharedStrings.xml><?xml version="1.0" encoding="utf-8"?>
<sst xmlns="http://schemas.openxmlformats.org/spreadsheetml/2006/main" count="824" uniqueCount="500">
  <si>
    <t>県大会参加申込書</t>
  </si>
  <si>
    <t>参 加 部 門</t>
  </si>
  <si>
    <t>ふ り が な</t>
  </si>
  <si>
    <t>団　 体 　名</t>
  </si>
  <si>
    <t>ふりがな</t>
  </si>
  <si>
    <t>携帯電話番号</t>
  </si>
  <si>
    <t>〒</t>
  </si>
  <si>
    <t>参加チーム</t>
  </si>
  <si>
    <t>（編成）</t>
  </si>
  <si>
    <t>※大会参加費</t>
  </si>
  <si>
    <t>＠5,000円</t>
  </si>
  <si>
    <t>入場券・</t>
  </si>
  <si>
    <t>プログラム</t>
  </si>
  <si>
    <t>予約申込書</t>
  </si>
  <si>
    <t>チーム</t>
  </si>
  <si>
    <t>編　　　　　成</t>
  </si>
  <si>
    <t>予約入場券</t>
  </si>
  <si>
    <t>＠1,000円</t>
  </si>
  <si>
    <t>予約プログラム</t>
  </si>
  <si>
    <t>＠300円</t>
  </si>
  <si>
    <t>重奏</t>
  </si>
  <si>
    <t>計</t>
  </si>
  <si>
    <t>　　　神奈川県吹奏楽連盟理事長</t>
  </si>
  <si>
    <t>　　　　　千　田　　　　豊　　様</t>
  </si>
  <si>
    <t>整理番号</t>
    <rPh sb="0" eb="2">
      <t>セイリ</t>
    </rPh>
    <rPh sb="2" eb="4">
      <t>バンゴウ</t>
    </rPh>
    <phoneticPr fontId="1"/>
  </si>
  <si>
    <t>小学生</t>
    <rPh sb="0" eb="3">
      <t>ショウガクセイ</t>
    </rPh>
    <phoneticPr fontId="1"/>
  </si>
  <si>
    <t>大学</t>
    <rPh sb="0" eb="2">
      <t>ダイガク</t>
    </rPh>
    <phoneticPr fontId="1"/>
  </si>
  <si>
    <t>職場・一般</t>
    <rPh sb="0" eb="2">
      <t>ショクバ</t>
    </rPh>
    <rPh sb="3" eb="5">
      <t>イッパン</t>
    </rPh>
    <phoneticPr fontId="1"/>
  </si>
  <si>
    <t>氏　名</t>
    <phoneticPr fontId="1"/>
  </si>
  <si>
    <t>枚</t>
    <phoneticPr fontId="1"/>
  </si>
  <si>
    <t>部</t>
    <phoneticPr fontId="1"/>
  </si>
  <si>
    <t>円</t>
    <phoneticPr fontId="1"/>
  </si>
  <si>
    <t>（ｃ）</t>
  </si>
  <si>
    <t>（ｂ）　</t>
  </si>
  <si>
    <t>総合計（振込金額）＝（ａ）＋（ｂ）＋（ｃ）</t>
    <phoneticPr fontId="1"/>
  </si>
  <si>
    <t>（ａ）</t>
    <phoneticPr fontId="1"/>
  </si>
  <si>
    <t>チーム</t>
    <phoneticPr fontId="1"/>
  </si>
  <si>
    <t>＠5,000円×</t>
    <phoneticPr fontId="1"/>
  </si>
  <si>
    <t>職印</t>
    <phoneticPr fontId="1"/>
  </si>
  <si>
    <t>当　日　の
役 員 氏 名</t>
    <phoneticPr fontId="1"/>
  </si>
  <si>
    <t>←　この金額を巻末の振込用紙を使用して振り込んでください。</t>
    <rPh sb="4" eb="6">
      <t>キンガク</t>
    </rPh>
    <rPh sb="7" eb="9">
      <t>カンマツ</t>
    </rPh>
    <rPh sb="10" eb="12">
      <t>フリコミ</t>
    </rPh>
    <rPh sb="12" eb="14">
      <t>ヨウシ</t>
    </rPh>
    <rPh sb="15" eb="17">
      <t>シヨウ</t>
    </rPh>
    <rPh sb="19" eb="20">
      <t>フ</t>
    </rPh>
    <rPh sb="21" eb="22">
      <t>コ</t>
    </rPh>
    <phoneticPr fontId="1"/>
  </si>
  <si>
    <t>団 体 連 絡
責　任　者</t>
    <phoneticPr fontId="1"/>
  </si>
  <si>
    <t>（名簿登録者）</t>
    <phoneticPr fontId="1"/>
  </si>
  <si>
    <t>整理部門</t>
    <rPh sb="0" eb="2">
      <t>セイリ</t>
    </rPh>
    <rPh sb="2" eb="4">
      <t>ブモン</t>
    </rPh>
    <phoneticPr fontId="1"/>
  </si>
  <si>
    <t>参加部門</t>
    <rPh sb="0" eb="2">
      <t>サンカ</t>
    </rPh>
    <rPh sb="2" eb="4">
      <t>ブモン</t>
    </rPh>
    <phoneticPr fontId="1"/>
  </si>
  <si>
    <t>団体名</t>
    <rPh sb="0" eb="3">
      <t>ダンタイメイ</t>
    </rPh>
    <phoneticPr fontId="1"/>
  </si>
  <si>
    <t>ふりがな</t>
    <phoneticPr fontId="1"/>
  </si>
  <si>
    <t>郵便番号</t>
    <rPh sb="0" eb="2">
      <t>ユウビン</t>
    </rPh>
    <rPh sb="2" eb="4">
      <t>バンゴウ</t>
    </rPh>
    <phoneticPr fontId="1"/>
  </si>
  <si>
    <t>住所</t>
    <rPh sb="0" eb="2">
      <t>ジュウショ</t>
    </rPh>
    <phoneticPr fontId="1"/>
  </si>
  <si>
    <t>電話番号</t>
    <rPh sb="0" eb="2">
      <t>デンワ</t>
    </rPh>
    <rPh sb="2" eb="4">
      <t>バンゴウ</t>
    </rPh>
    <phoneticPr fontId="1"/>
  </si>
  <si>
    <t>ＦＡＸ番号</t>
    <rPh sb="3" eb="5">
      <t>バンゴウ</t>
    </rPh>
    <phoneticPr fontId="1"/>
  </si>
  <si>
    <t>連絡責任者</t>
    <rPh sb="0" eb="2">
      <t>レンラク</t>
    </rPh>
    <rPh sb="2" eb="5">
      <t>セキニンシャ</t>
    </rPh>
    <phoneticPr fontId="1"/>
  </si>
  <si>
    <t>携帯番号</t>
    <rPh sb="0" eb="2">
      <t>ケイタイ</t>
    </rPh>
    <rPh sb="2" eb="4">
      <t>バンゴウ</t>
    </rPh>
    <phoneticPr fontId="1"/>
  </si>
  <si>
    <t>アドレス</t>
    <phoneticPr fontId="1"/>
  </si>
  <si>
    <t>住　所</t>
    <rPh sb="0" eb="1">
      <t>ジュウ</t>
    </rPh>
    <rPh sb="2" eb="3">
      <t>ショ</t>
    </rPh>
    <phoneticPr fontId="1"/>
  </si>
  <si>
    <t>入場券1</t>
    <rPh sb="0" eb="3">
      <t>ニュウジョウケン</t>
    </rPh>
    <phoneticPr fontId="1"/>
  </si>
  <si>
    <t>入場券2</t>
    <rPh sb="0" eb="3">
      <t>ニュウジョウケン</t>
    </rPh>
    <phoneticPr fontId="1"/>
  </si>
  <si>
    <t>入場券3</t>
    <rPh sb="0" eb="3">
      <t>ニュウジョウケン</t>
    </rPh>
    <phoneticPr fontId="1"/>
  </si>
  <si>
    <t>プログラム1</t>
    <phoneticPr fontId="1"/>
  </si>
  <si>
    <t>プログラム2</t>
    <phoneticPr fontId="1"/>
  </si>
  <si>
    <t>プログラム3</t>
    <phoneticPr fontId="1"/>
  </si>
  <si>
    <t>入場券計</t>
    <rPh sb="0" eb="3">
      <t>ニュウジョウケン</t>
    </rPh>
    <rPh sb="3" eb="4">
      <t>ケイ</t>
    </rPh>
    <phoneticPr fontId="1"/>
  </si>
  <si>
    <t>入場券金額</t>
    <rPh sb="0" eb="3">
      <t>ニュウジョウケン</t>
    </rPh>
    <rPh sb="3" eb="5">
      <t>キンガク</t>
    </rPh>
    <phoneticPr fontId="1"/>
  </si>
  <si>
    <t>プログラム計</t>
    <rPh sb="5" eb="6">
      <t>ケイ</t>
    </rPh>
    <phoneticPr fontId="1"/>
  </si>
  <si>
    <t>プログラム金額</t>
    <rPh sb="5" eb="7">
      <t>キンガク</t>
    </rPh>
    <phoneticPr fontId="1"/>
  </si>
  <si>
    <t>参加チーム数</t>
    <rPh sb="0" eb="2">
      <t>サンカ</t>
    </rPh>
    <rPh sb="5" eb="6">
      <t>スウ</t>
    </rPh>
    <phoneticPr fontId="1"/>
  </si>
  <si>
    <t>大会参加費</t>
    <rPh sb="0" eb="2">
      <t>タイカイ</t>
    </rPh>
    <rPh sb="2" eb="5">
      <t>サンカヒ</t>
    </rPh>
    <phoneticPr fontId="1"/>
  </si>
  <si>
    <t>振込金額</t>
    <rPh sb="0" eb="2">
      <t>フリコミ</t>
    </rPh>
    <rPh sb="2" eb="4">
      <t>キンガク</t>
    </rPh>
    <phoneticPr fontId="1"/>
  </si>
  <si>
    <t>役員1</t>
    <rPh sb="0" eb="2">
      <t>ヤクイン</t>
    </rPh>
    <phoneticPr fontId="1"/>
  </si>
  <si>
    <t>役員2</t>
    <rPh sb="0" eb="2">
      <t>ヤクイン</t>
    </rPh>
    <phoneticPr fontId="1"/>
  </si>
  <si>
    <t>役員3</t>
    <rPh sb="0" eb="2">
      <t>ヤクイン</t>
    </rPh>
    <phoneticPr fontId="1"/>
  </si>
  <si>
    <t>←　参加部門は、プルダウンメニューから選択してください。</t>
    <rPh sb="2" eb="4">
      <t>サンカ</t>
    </rPh>
    <rPh sb="4" eb="6">
      <t>ブモン</t>
    </rPh>
    <rPh sb="19" eb="21">
      <t>センタク</t>
    </rPh>
    <phoneticPr fontId="1"/>
  </si>
  <si>
    <t>←　（ａ）（ｂ）（ｃ）の合計欄は、自動計算になっています。</t>
    <rPh sb="12" eb="14">
      <t>ゴウケイ</t>
    </rPh>
    <rPh sb="14" eb="15">
      <t>ラン</t>
    </rPh>
    <rPh sb="17" eb="19">
      <t>ジドウ</t>
    </rPh>
    <rPh sb="19" eb="21">
      <t>ケイサン</t>
    </rPh>
    <phoneticPr fontId="1"/>
  </si>
  <si>
    <t>日</t>
    <rPh sb="0" eb="1">
      <t>ニチ</t>
    </rPh>
    <phoneticPr fontId="1"/>
  </si>
  <si>
    <t>←　日にちだけ入力してください。</t>
    <rPh sb="2" eb="3">
      <t>ヒ</t>
    </rPh>
    <rPh sb="7" eb="9">
      <t>ニュウリョク</t>
    </rPh>
    <phoneticPr fontId="1"/>
  </si>
  <si>
    <t>←　一般の部の場合は、代表者印でお願いします。</t>
    <rPh sb="2" eb="4">
      <t>イッパン</t>
    </rPh>
    <rPh sb="5" eb="6">
      <t>ブ</t>
    </rPh>
    <rPh sb="7" eb="9">
      <t>バアイ</t>
    </rPh>
    <rPh sb="11" eb="14">
      <t>ダイヒョウシャ</t>
    </rPh>
    <rPh sb="14" eb="15">
      <t>イン</t>
    </rPh>
    <rPh sb="17" eb="18">
      <t>ネガ</t>
    </rPh>
    <phoneticPr fontId="1"/>
  </si>
  <si>
    <t>←　総合計欄も、自動計算になっています。</t>
    <rPh sb="2" eb="3">
      <t>ソウ</t>
    </rPh>
    <rPh sb="3" eb="5">
      <t>ゴウケイ</t>
    </rPh>
    <rPh sb="5" eb="6">
      <t>ラン</t>
    </rPh>
    <rPh sb="8" eb="10">
      <t>ジドウ</t>
    </rPh>
    <rPh sb="10" eb="12">
      <t>ケイサン</t>
    </rPh>
    <phoneticPr fontId="1"/>
  </si>
  <si>
    <t>※大学の部、職場・一般の部のみ、
　１チームにつき1名の役員を記入
　してください。（出演者以外）</t>
    <rPh sb="1" eb="3">
      <t>ダイガク</t>
    </rPh>
    <rPh sb="4" eb="5">
      <t>ブ</t>
    </rPh>
    <rPh sb="6" eb="8">
      <t>ショクバ</t>
    </rPh>
    <rPh sb="9" eb="11">
      <t>イッパン</t>
    </rPh>
    <rPh sb="12" eb="13">
      <t>ブ</t>
    </rPh>
    <rPh sb="26" eb="27">
      <t>メイ</t>
    </rPh>
    <rPh sb="28" eb="30">
      <t>ヤクイン</t>
    </rPh>
    <rPh sb="31" eb="33">
      <t>キニュウ</t>
    </rPh>
    <rPh sb="43" eb="46">
      <t>シュツエンシャ</t>
    </rPh>
    <rPh sb="46" eb="48">
      <t>イガイ</t>
    </rPh>
    <phoneticPr fontId="1"/>
  </si>
  <si>
    <t>←　郵便番号は、半角数字・ハイフンを入れて入力してください。</t>
    <rPh sb="2" eb="4">
      <t>ユウビン</t>
    </rPh>
    <rPh sb="4" eb="6">
      <t>バンゴウ</t>
    </rPh>
    <rPh sb="8" eb="10">
      <t>ハンカク</t>
    </rPh>
    <rPh sb="10" eb="12">
      <t>スウジ</t>
    </rPh>
    <rPh sb="18" eb="19">
      <t>イ</t>
    </rPh>
    <rPh sb="21" eb="23">
      <t>ニュウリョク</t>
    </rPh>
    <phoneticPr fontId="1"/>
  </si>
  <si>
    <t>←　メールアドレスは、半角英数で入力してください。</t>
    <rPh sb="11" eb="13">
      <t>ハンカク</t>
    </rPh>
    <rPh sb="13" eb="15">
      <t>エイスウ</t>
    </rPh>
    <rPh sb="16" eb="18">
      <t>ニュウリョク</t>
    </rPh>
    <phoneticPr fontId="1"/>
  </si>
  <si>
    <t>←</t>
    <phoneticPr fontId="1"/>
  </si>
  <si>
    <t>販売</t>
    <rPh sb="0" eb="2">
      <t>ハンバイ</t>
    </rPh>
    <phoneticPr fontId="13"/>
  </si>
  <si>
    <t>あり</t>
    <phoneticPr fontId="13"/>
  </si>
  <si>
    <t>上手袖</t>
    <phoneticPr fontId="13"/>
  </si>
  <si>
    <t>ア</t>
    <phoneticPr fontId="13"/>
  </si>
  <si>
    <t>レンタル</t>
    <phoneticPr fontId="13"/>
  </si>
  <si>
    <t>なし</t>
    <phoneticPr fontId="13"/>
  </si>
  <si>
    <t>下手袖</t>
    <phoneticPr fontId="13"/>
  </si>
  <si>
    <t>イ</t>
    <phoneticPr fontId="13"/>
  </si>
  <si>
    <t>未出版</t>
    <rPh sb="0" eb="3">
      <t>ミシュッパン</t>
    </rPh>
    <phoneticPr fontId="13"/>
  </si>
  <si>
    <t>その他</t>
    <phoneticPr fontId="13"/>
  </si>
  <si>
    <t>ウ</t>
    <phoneticPr fontId="13"/>
  </si>
  <si>
    <t>部　　　門</t>
    <rPh sb="0" eb="1">
      <t>ブ</t>
    </rPh>
    <rPh sb="4" eb="5">
      <t>モン</t>
    </rPh>
    <phoneticPr fontId="13"/>
  </si>
  <si>
    <t>整理番号
（記入しない）</t>
    <rPh sb="0" eb="2">
      <t>セイリ</t>
    </rPh>
    <rPh sb="2" eb="4">
      <t>バンゴウ</t>
    </rPh>
    <rPh sb="6" eb="8">
      <t>キニュウ</t>
    </rPh>
    <phoneticPr fontId="13"/>
  </si>
  <si>
    <t>エ</t>
    <phoneticPr fontId="13"/>
  </si>
  <si>
    <t>ふ り が な</t>
    <phoneticPr fontId="13"/>
  </si>
  <si>
    <t>オ</t>
    <phoneticPr fontId="13"/>
  </si>
  <si>
    <t>団　体　名</t>
    <rPh sb="0" eb="1">
      <t>ダン</t>
    </rPh>
    <rPh sb="2" eb="3">
      <t>カラダ</t>
    </rPh>
    <rPh sb="4" eb="5">
      <t>メイ</t>
    </rPh>
    <phoneticPr fontId="13"/>
  </si>
  <si>
    <t xml:space="preserve"> 編　 　成　</t>
    <rPh sb="1" eb="2">
      <t>ヘン</t>
    </rPh>
    <rPh sb="5" eb="6">
      <t>シゲル</t>
    </rPh>
    <phoneticPr fontId="13"/>
  </si>
  <si>
    <t>重奏</t>
    <rPh sb="0" eb="2">
      <t>ジュウソウ</t>
    </rPh>
    <phoneticPr fontId="13"/>
  </si>
  <si>
    <t>演　　奏　　曲</t>
    <rPh sb="0" eb="1">
      <t>エン</t>
    </rPh>
    <rPh sb="3" eb="4">
      <t>ソウ</t>
    </rPh>
    <rPh sb="6" eb="7">
      <t>キョク</t>
    </rPh>
    <phoneticPr fontId="13"/>
  </si>
  <si>
    <t>曲　　名</t>
    <rPh sb="0" eb="1">
      <t>キョク</t>
    </rPh>
    <rPh sb="3" eb="4">
      <t>メイ</t>
    </rPh>
    <phoneticPr fontId="13"/>
  </si>
  <si>
    <t>ふりがな</t>
    <phoneticPr fontId="13"/>
  </si>
  <si>
    <t>邦　　文</t>
    <rPh sb="0" eb="1">
      <t>ホウ</t>
    </rPh>
    <rPh sb="3" eb="4">
      <t>ブン</t>
    </rPh>
    <phoneticPr fontId="13"/>
  </si>
  <si>
    <t>Spelling</t>
    <phoneticPr fontId="13"/>
  </si>
  <si>
    <t>←　Spellingは、半角英数で入力してください。邦人の場合は、姓・名の順で入力してください。例：CHIDA Yutaka</t>
    <rPh sb="12" eb="14">
      <t>ハンカク</t>
    </rPh>
    <rPh sb="14" eb="16">
      <t>エイスウ</t>
    </rPh>
    <rPh sb="17" eb="19">
      <t>ニュウリョク</t>
    </rPh>
    <rPh sb="26" eb="28">
      <t>ホウジン</t>
    </rPh>
    <rPh sb="29" eb="31">
      <t>バアイ</t>
    </rPh>
    <rPh sb="33" eb="34">
      <t>セイ</t>
    </rPh>
    <rPh sb="35" eb="36">
      <t>ナ</t>
    </rPh>
    <rPh sb="37" eb="38">
      <t>ジュン</t>
    </rPh>
    <rPh sb="39" eb="41">
      <t>ニュウリョク</t>
    </rPh>
    <rPh sb="48" eb="49">
      <t>レイ</t>
    </rPh>
    <phoneticPr fontId="1"/>
  </si>
  <si>
    <t>作 曲 者</t>
    <rPh sb="0" eb="1">
      <t>サク</t>
    </rPh>
    <rPh sb="2" eb="3">
      <t>キョク</t>
    </rPh>
    <rPh sb="4" eb="5">
      <t>モノ</t>
    </rPh>
    <phoneticPr fontId="13"/>
  </si>
  <si>
    <t xml:space="preserve"> 生 没 年</t>
    <rPh sb="1" eb="2">
      <t>セイ</t>
    </rPh>
    <rPh sb="3" eb="4">
      <t>ボッ</t>
    </rPh>
    <rPh sb="5" eb="6">
      <t>トシ</t>
    </rPh>
    <phoneticPr fontId="13"/>
  </si>
  <si>
    <t>年</t>
    <rPh sb="0" eb="1">
      <t>ネン</t>
    </rPh>
    <phoneticPr fontId="13"/>
  </si>
  <si>
    <t>～</t>
    <phoneticPr fontId="13"/>
  </si>
  <si>
    <t>←　生没年は、半角数字で入力してください。現在も存命の場合は、没年欄は空欄のままで構いません。不明の場合は、不明と入力してください。</t>
    <rPh sb="2" eb="5">
      <t>セイボツネン</t>
    </rPh>
    <rPh sb="7" eb="9">
      <t>ハンカク</t>
    </rPh>
    <rPh sb="9" eb="11">
      <t>スウジ</t>
    </rPh>
    <rPh sb="12" eb="14">
      <t>ニュウリョク</t>
    </rPh>
    <rPh sb="21" eb="23">
      <t>ゲンザイ</t>
    </rPh>
    <rPh sb="24" eb="26">
      <t>ゾンメイ</t>
    </rPh>
    <rPh sb="27" eb="29">
      <t>バアイ</t>
    </rPh>
    <rPh sb="31" eb="33">
      <t>ボツネン</t>
    </rPh>
    <rPh sb="33" eb="34">
      <t>ラン</t>
    </rPh>
    <rPh sb="35" eb="37">
      <t>クウラン</t>
    </rPh>
    <rPh sb="41" eb="42">
      <t>カマ</t>
    </rPh>
    <rPh sb="47" eb="49">
      <t>フメイ</t>
    </rPh>
    <rPh sb="50" eb="52">
      <t>バアイ</t>
    </rPh>
    <rPh sb="54" eb="56">
      <t>フメイ</t>
    </rPh>
    <rPh sb="57" eb="59">
      <t>ニュウリョク</t>
    </rPh>
    <phoneticPr fontId="1"/>
  </si>
  <si>
    <t>編 曲 者</t>
    <rPh sb="0" eb="1">
      <t>ヘン</t>
    </rPh>
    <rPh sb="2" eb="3">
      <t>キョク</t>
    </rPh>
    <rPh sb="4" eb="5">
      <t>モノ</t>
    </rPh>
    <phoneticPr fontId="13"/>
  </si>
  <si>
    <t>使用楽譜</t>
    <rPh sb="0" eb="2">
      <t>シヨウ</t>
    </rPh>
    <rPh sb="2" eb="4">
      <t>ガクフ</t>
    </rPh>
    <phoneticPr fontId="13"/>
  </si>
  <si>
    <t>出版社名</t>
    <rPh sb="0" eb="2">
      <t>シュッパン</t>
    </rPh>
    <rPh sb="2" eb="4">
      <t>シャメイ</t>
    </rPh>
    <phoneticPr fontId="13"/>
  </si>
  <si>
    <t>←　右の記入欄は、プルダウンメニューから選択してください。</t>
    <rPh sb="2" eb="3">
      <t>ミギ</t>
    </rPh>
    <rPh sb="4" eb="6">
      <t>キニュウ</t>
    </rPh>
    <rPh sb="6" eb="7">
      <t>ラン</t>
    </rPh>
    <rPh sb="20" eb="22">
      <t>センタク</t>
    </rPh>
    <phoneticPr fontId="1"/>
  </si>
  <si>
    <t>演　奏　者</t>
    <rPh sb="0" eb="1">
      <t>ヒロシ</t>
    </rPh>
    <rPh sb="2" eb="3">
      <t>ソウ</t>
    </rPh>
    <rPh sb="4" eb="5">
      <t>モノ</t>
    </rPh>
    <phoneticPr fontId="13"/>
  </si>
  <si>
    <t>パート名</t>
    <rPh sb="3" eb="4">
      <t>メイ</t>
    </rPh>
    <phoneticPr fontId="13"/>
  </si>
  <si>
    <t>氏　　　　　　名</t>
    <rPh sb="0" eb="1">
      <t>シ</t>
    </rPh>
    <rPh sb="7" eb="8">
      <t>メイ</t>
    </rPh>
    <phoneticPr fontId="13"/>
  </si>
  <si>
    <t>パート名は、スコアに記載されている順に入力してください。半角英数で楽器名略号一覧のシートを参照し、入力してください。</t>
    <rPh sb="3" eb="4">
      <t>メイ</t>
    </rPh>
    <rPh sb="10" eb="12">
      <t>キサイ</t>
    </rPh>
    <rPh sb="17" eb="18">
      <t>ジュン</t>
    </rPh>
    <rPh sb="19" eb="21">
      <t>ニュウリョク</t>
    </rPh>
    <rPh sb="28" eb="30">
      <t>ハンカク</t>
    </rPh>
    <rPh sb="30" eb="32">
      <t>エイスウ</t>
    </rPh>
    <rPh sb="33" eb="35">
      <t>ガッキ</t>
    </rPh>
    <rPh sb="35" eb="36">
      <t>メイ</t>
    </rPh>
    <rPh sb="36" eb="38">
      <t>リャクゴウ</t>
    </rPh>
    <rPh sb="38" eb="40">
      <t>イチラン</t>
    </rPh>
    <rPh sb="45" eb="47">
      <t>サンショウ</t>
    </rPh>
    <rPh sb="49" eb="51">
      <t>ニュウリョク</t>
    </rPh>
    <phoneticPr fontId="1"/>
  </si>
  <si>
    <t>楽器名略号一覧にない楽器名は、わかりやすく入力してください。</t>
    <rPh sb="0" eb="2">
      <t>ガッキ</t>
    </rPh>
    <rPh sb="2" eb="3">
      <t>メイ</t>
    </rPh>
    <rPh sb="3" eb="5">
      <t>リャクゴウ</t>
    </rPh>
    <rPh sb="5" eb="7">
      <t>イチラン</t>
    </rPh>
    <rPh sb="10" eb="12">
      <t>ガッキ</t>
    </rPh>
    <rPh sb="12" eb="13">
      <t>メイ</t>
    </rPh>
    <rPh sb="21" eb="23">
      <t>ニュウリョク</t>
    </rPh>
    <phoneticPr fontId="13"/>
  </si>
  <si>
    <t>1st 2nd等の区別がある場合は、右隣に半角数字を入力してください。例：Cl.1 Cl.2 Cl.3　、Perc.1 Perc.2 Perc.3</t>
    <rPh sb="7" eb="8">
      <t>トウ</t>
    </rPh>
    <rPh sb="9" eb="11">
      <t>クベツ</t>
    </rPh>
    <rPh sb="14" eb="16">
      <t>バアイ</t>
    </rPh>
    <rPh sb="18" eb="20">
      <t>ミギドナリ</t>
    </rPh>
    <rPh sb="21" eb="23">
      <t>ハンカク</t>
    </rPh>
    <rPh sb="23" eb="25">
      <t>スウジ</t>
    </rPh>
    <rPh sb="26" eb="28">
      <t>ニュウリョク</t>
    </rPh>
    <rPh sb="35" eb="36">
      <t>レイ</t>
    </rPh>
    <phoneticPr fontId="13"/>
  </si>
  <si>
    <t>持ち替え楽器がある場合も入力してください。例：Picc./Fl.1　、Trp.2/Flug.</t>
    <rPh sb="0" eb="1">
      <t>モ</t>
    </rPh>
    <rPh sb="2" eb="3">
      <t>カ</t>
    </rPh>
    <rPh sb="4" eb="6">
      <t>ガッキ</t>
    </rPh>
    <rPh sb="9" eb="11">
      <t>バアイ</t>
    </rPh>
    <rPh sb="12" eb="14">
      <t>ニュウリョク</t>
    </rPh>
    <rPh sb="21" eb="22">
      <t>レイ</t>
    </rPh>
    <phoneticPr fontId="13"/>
  </si>
  <si>
    <t>氏名に外字等の表記が難しい文字がある場合は、別紙を添付してください。</t>
    <rPh sb="0" eb="2">
      <t>シメイ</t>
    </rPh>
    <rPh sb="3" eb="5">
      <t>ガイジ</t>
    </rPh>
    <rPh sb="5" eb="6">
      <t>トウ</t>
    </rPh>
    <rPh sb="7" eb="9">
      <t>ヒョウキ</t>
    </rPh>
    <rPh sb="10" eb="11">
      <t>ムズカ</t>
    </rPh>
    <rPh sb="13" eb="15">
      <t>モジ</t>
    </rPh>
    <rPh sb="18" eb="20">
      <t>バアイ</t>
    </rPh>
    <rPh sb="22" eb="24">
      <t>ベッシ</t>
    </rPh>
    <rPh sb="25" eb="27">
      <t>テンプ</t>
    </rPh>
    <phoneticPr fontId="13"/>
  </si>
  <si>
    <t>使用打楽器一覧</t>
    <rPh sb="0" eb="2">
      <t>シヨウ</t>
    </rPh>
    <rPh sb="2" eb="5">
      <t>ダガッキ</t>
    </rPh>
    <rPh sb="5" eb="7">
      <t>イチラン</t>
    </rPh>
    <phoneticPr fontId="13"/>
  </si>
  <si>
    <t>←　楽器名は、半角英数で楽器名略号一覧のシートを参照し、入力してください。楽器名略号一覧にない楽器名は、わかりやすく入力してください。</t>
    <rPh sb="2" eb="4">
      <t>ガッキ</t>
    </rPh>
    <rPh sb="4" eb="5">
      <t>メイ</t>
    </rPh>
    <rPh sb="37" eb="39">
      <t>ガッキ</t>
    </rPh>
    <rPh sb="39" eb="40">
      <t>メイ</t>
    </rPh>
    <rPh sb="40" eb="42">
      <t>リャクゴウ</t>
    </rPh>
    <rPh sb="42" eb="44">
      <t>イチラン</t>
    </rPh>
    <phoneticPr fontId="1"/>
  </si>
  <si>
    <t>オフステージ</t>
    <phoneticPr fontId="13"/>
  </si>
  <si>
    <t>回</t>
    <phoneticPr fontId="13"/>
  </si>
  <si>
    <t>名</t>
    <phoneticPr fontId="13"/>
  </si>
  <si>
    <t>その他の場合は、場所を記入→</t>
    <rPh sb="2" eb="3">
      <t>タ</t>
    </rPh>
    <rPh sb="4" eb="6">
      <t>バアイ</t>
    </rPh>
    <rPh sb="8" eb="10">
      <t>バショ</t>
    </rPh>
    <rPh sb="11" eb="13">
      <t>キニュウ</t>
    </rPh>
    <phoneticPr fontId="13"/>
  </si>
  <si>
    <t>←　ウ「演奏場所」の記入欄は、プルダウンメニューから選択してください。「その他」を選択した場合は、右の欄に場所を入力してください。</t>
    <rPh sb="4" eb="6">
      <t>エンソウ</t>
    </rPh>
    <rPh sb="6" eb="8">
      <t>バショ</t>
    </rPh>
    <rPh sb="10" eb="12">
      <t>キニュウ</t>
    </rPh>
    <rPh sb="12" eb="13">
      <t>ラン</t>
    </rPh>
    <rPh sb="26" eb="28">
      <t>センタク</t>
    </rPh>
    <rPh sb="38" eb="39">
      <t>タ</t>
    </rPh>
    <rPh sb="41" eb="43">
      <t>センタク</t>
    </rPh>
    <rPh sb="45" eb="47">
      <t>バアイ</t>
    </rPh>
    <rPh sb="49" eb="50">
      <t>ミギ</t>
    </rPh>
    <rPh sb="51" eb="52">
      <t>ラン</t>
    </rPh>
    <rPh sb="53" eb="55">
      <t>バショ</t>
    </rPh>
    <rPh sb="56" eb="58">
      <t>ニュウリョク</t>
    </rPh>
    <phoneticPr fontId="1"/>
  </si>
  <si>
    <t>※演奏許諾を要しないもの</t>
    <phoneticPr fontId="13"/>
  </si>
  <si>
    <t>ア　出版されている楽譜及び編曲楽譜で，わが国で演奏許諾を得られているものである。</t>
    <phoneticPr fontId="13"/>
  </si>
  <si>
    <t>イ　各国が定める作曲者の著作権保護期間を経過，またはすでに50年の保護期間が過ぎている</t>
    <phoneticPr fontId="13"/>
  </si>
  <si>
    <t>右のア～オのいずれか該当する記号を選択してください。↓</t>
    <rPh sb="0" eb="1">
      <t>ミギ</t>
    </rPh>
    <rPh sb="10" eb="12">
      <t>ガイトウ</t>
    </rPh>
    <rPh sb="14" eb="16">
      <t>キゴウ</t>
    </rPh>
    <rPh sb="17" eb="19">
      <t>センタク</t>
    </rPh>
    <phoneticPr fontId="13"/>
  </si>
  <si>
    <t>※演奏許諾を要するもの</t>
    <phoneticPr fontId="13"/>
  </si>
  <si>
    <t>ウ　著作権の存在する曲を編曲したが，著作権者に編曲・演奏許諾を得ているものである。</t>
    <phoneticPr fontId="13"/>
  </si>
  <si>
    <t>エ　レンタル楽譜で，演奏許諾を得ているものである。</t>
    <phoneticPr fontId="13"/>
  </si>
  <si>
    <t>オ　自楽団のための委嘱作品あるいは編曲作品で未出版だが，演奏許諾を得ているものである。</t>
    <phoneticPr fontId="13"/>
  </si>
  <si>
    <t>許諾先</t>
    <phoneticPr fontId="13"/>
  </si>
  <si>
    <t>←　ウ・エ・オの場合は、許諾先を記入してください。許諾書（コピー可）をこの曲目等申込書と一緒に必ず提出してください。</t>
    <rPh sb="8" eb="10">
      <t>バアイ</t>
    </rPh>
    <rPh sb="12" eb="14">
      <t>キョダク</t>
    </rPh>
    <rPh sb="14" eb="15">
      <t>サキ</t>
    </rPh>
    <rPh sb="16" eb="18">
      <t>キニュウ</t>
    </rPh>
    <rPh sb="25" eb="28">
      <t>キョダクショ</t>
    </rPh>
    <rPh sb="32" eb="33">
      <t>カ</t>
    </rPh>
    <rPh sb="37" eb="40">
      <t>キョクモクトウ</t>
    </rPh>
    <rPh sb="40" eb="43">
      <t>モウシコミショ</t>
    </rPh>
    <rPh sb="44" eb="46">
      <t>イッショ</t>
    </rPh>
    <rPh sb="47" eb="48">
      <t>カナラ</t>
    </rPh>
    <rPh sb="49" eb="51">
      <t>テイシュツ</t>
    </rPh>
    <phoneticPr fontId="1"/>
  </si>
  <si>
    <t>チーム
連　絡
責任者</t>
    <rPh sb="4" eb="5">
      <t>レン</t>
    </rPh>
    <rPh sb="6" eb="7">
      <t>ラク</t>
    </rPh>
    <rPh sb="8" eb="9">
      <t>セキ</t>
    </rPh>
    <rPh sb="9" eb="10">
      <t>ニン</t>
    </rPh>
    <rPh sb="10" eb="11">
      <t>シャ</t>
    </rPh>
    <phoneticPr fontId="13"/>
  </si>
  <si>
    <t>ふ　り　が　な</t>
  </si>
  <si>
    <t>㊞</t>
    <phoneticPr fontId="13"/>
  </si>
  <si>
    <t>〒</t>
    <phoneticPr fontId="13"/>
  </si>
  <si>
    <t>日</t>
    <rPh sb="0" eb="1">
      <t>ニチ</t>
    </rPh>
    <phoneticPr fontId="13"/>
  </si>
  <si>
    <t>代表者（団体長）</t>
    <rPh sb="0" eb="3">
      <t>ダイヒョウシャ</t>
    </rPh>
    <rPh sb="4" eb="6">
      <t>ダンタイ</t>
    </rPh>
    <rPh sb="6" eb="7">
      <t>チョウ</t>
    </rPh>
    <phoneticPr fontId="13"/>
  </si>
  <si>
    <t>㊞</t>
  </si>
  <si>
    <t>神奈川県吹奏楽連盟</t>
    <rPh sb="0" eb="4">
      <t>カナガワケン</t>
    </rPh>
    <rPh sb="4" eb="7">
      <t>スイソウガク</t>
    </rPh>
    <rPh sb="7" eb="9">
      <t>レンメイ</t>
    </rPh>
    <phoneticPr fontId="13"/>
  </si>
  <si>
    <t>　理事長　千　　田　　　　豊　　様</t>
    <rPh sb="1" eb="4">
      <t>リジチョウ</t>
    </rPh>
    <rPh sb="5" eb="6">
      <t>セン</t>
    </rPh>
    <rPh sb="8" eb="9">
      <t>タ</t>
    </rPh>
    <rPh sb="13" eb="14">
      <t>ユタカ</t>
    </rPh>
    <rPh sb="16" eb="17">
      <t>サマ</t>
    </rPh>
    <phoneticPr fontId="13"/>
  </si>
  <si>
    <t>※期間内に申込みのない場合は、理由のいかんに関わらず受け付けない。また、期間前の申込みも受け付けない。</t>
    <rPh sb="5" eb="7">
      <t>モウシコ</t>
    </rPh>
    <rPh sb="36" eb="39">
      <t>キカンマエ</t>
    </rPh>
    <rPh sb="40" eb="42">
      <t>モウシコ</t>
    </rPh>
    <rPh sb="44" eb="45">
      <t>ウ</t>
    </rPh>
    <rPh sb="46" eb="47">
      <t>ツ</t>
    </rPh>
    <phoneticPr fontId="13"/>
  </si>
  <si>
    <t>※同一団体から複数チーム出演する場合は、全チーム分まとめて申し込むこと。</t>
    <rPh sb="1" eb="5">
      <t>ドウイツダンタイ</t>
    </rPh>
    <rPh sb="7" eb="9">
      <t>フクスウ</t>
    </rPh>
    <rPh sb="12" eb="14">
      <t>シュツエン</t>
    </rPh>
    <rPh sb="16" eb="18">
      <t>バアイ</t>
    </rPh>
    <rPh sb="20" eb="21">
      <t>ゼン</t>
    </rPh>
    <rPh sb="24" eb="25">
      <t>ブン</t>
    </rPh>
    <rPh sb="29" eb="30">
      <t>モウ</t>
    </rPh>
    <rPh sb="31" eb="32">
      <t>コ</t>
    </rPh>
    <phoneticPr fontId="13"/>
  </si>
  <si>
    <t>略　　号</t>
  </si>
  <si>
    <t>楽　器　名</t>
  </si>
  <si>
    <t>Picc.</t>
  </si>
  <si>
    <t>Piccolo</t>
  </si>
  <si>
    <t>Fl.</t>
  </si>
  <si>
    <t>Flute</t>
  </si>
  <si>
    <t>A.Fl.</t>
  </si>
  <si>
    <t>Alto Flute</t>
  </si>
  <si>
    <t>Ob.</t>
  </si>
  <si>
    <t>Oboe</t>
  </si>
  <si>
    <t>E.Hr.</t>
  </si>
  <si>
    <t>English Horn</t>
  </si>
  <si>
    <t>Bsn.</t>
  </si>
  <si>
    <t>Bassoon</t>
  </si>
  <si>
    <t>EsCl.</t>
  </si>
  <si>
    <t>Es Clarinet</t>
  </si>
  <si>
    <t>Cl.</t>
  </si>
  <si>
    <t>Clarinet</t>
  </si>
  <si>
    <t>A.Cl.</t>
  </si>
  <si>
    <t>Alto Clarinet</t>
  </si>
  <si>
    <t>Basset.</t>
  </si>
  <si>
    <t>Basset Horn</t>
  </si>
  <si>
    <t>B.Cl.</t>
  </si>
  <si>
    <t>Bass Clarinet</t>
  </si>
  <si>
    <t>C.A.Cl.</t>
  </si>
  <si>
    <t>Contraalto Clarinet</t>
  </si>
  <si>
    <t>C.B.Cl.</t>
  </si>
  <si>
    <t>Contrabass　Clarinet</t>
  </si>
  <si>
    <t>S.Sax.</t>
  </si>
  <si>
    <t>Soprano Saxophone</t>
  </si>
  <si>
    <t>A.Sax.</t>
  </si>
  <si>
    <t>Alto Saxophone</t>
  </si>
  <si>
    <t>T.Sax.</t>
  </si>
  <si>
    <t>Tenor Saxophone</t>
  </si>
  <si>
    <t>B.Sax.</t>
  </si>
  <si>
    <t>Baritone Saxophone</t>
  </si>
  <si>
    <t>Bs.Sax.</t>
  </si>
  <si>
    <t>Bass Saxophone</t>
  </si>
  <si>
    <t>P.Trp.</t>
  </si>
  <si>
    <t>Piccolo Trumpet</t>
  </si>
  <si>
    <t>Trp.</t>
  </si>
  <si>
    <t>Trumpet</t>
  </si>
  <si>
    <t>Cor.</t>
  </si>
  <si>
    <t>Cornet</t>
  </si>
  <si>
    <t>Flug.</t>
  </si>
  <si>
    <t>Flugelhorn</t>
  </si>
  <si>
    <t>Hrn.</t>
  </si>
  <si>
    <t>French Horn</t>
  </si>
  <si>
    <t>A.Hrn.</t>
  </si>
  <si>
    <t>Alto Horn</t>
  </si>
  <si>
    <t>Trb.</t>
  </si>
  <si>
    <t>Trombone</t>
  </si>
  <si>
    <t>B.Trb.</t>
  </si>
  <si>
    <t>Bass Trombone</t>
  </si>
  <si>
    <t>Euph.</t>
  </si>
  <si>
    <t>Euphonium</t>
  </si>
  <si>
    <t>Bari.</t>
  </si>
  <si>
    <t>Baritone</t>
  </si>
  <si>
    <t>Tub.</t>
  </si>
  <si>
    <t>Tuba</t>
  </si>
  <si>
    <t>※ Tuba には Bass を含む</t>
  </si>
  <si>
    <t>St.Bs.</t>
  </si>
  <si>
    <t>String Bass</t>
  </si>
  <si>
    <t>Timp.</t>
  </si>
  <si>
    <t>Timpani</t>
  </si>
  <si>
    <t>Perc.</t>
  </si>
  <si>
    <t>Percussion</t>
  </si>
  <si>
    <t>S.Dr.</t>
  </si>
  <si>
    <t>Snare Drum</t>
  </si>
  <si>
    <t>B.Dr.</t>
  </si>
  <si>
    <t>Bass Drum</t>
  </si>
  <si>
    <t>Glock.</t>
  </si>
  <si>
    <t>Glockenspiel</t>
  </si>
  <si>
    <t>Mari.</t>
  </si>
  <si>
    <t>Marimba</t>
  </si>
  <si>
    <t>Xyl.</t>
  </si>
  <si>
    <t>Xylophone</t>
  </si>
  <si>
    <t>Vib.</t>
  </si>
  <si>
    <t>Vibraphone</t>
  </si>
  <si>
    <t/>
  </si>
  <si>
    <t>以下の楽器は、昨年度使用された主なものです。参考にしてください。</t>
    <rPh sb="0" eb="2">
      <t>イカ</t>
    </rPh>
    <rPh sb="3" eb="5">
      <t>ガッキ</t>
    </rPh>
    <rPh sb="7" eb="10">
      <t>サクネンド</t>
    </rPh>
    <rPh sb="10" eb="12">
      <t>シヨウ</t>
    </rPh>
    <rPh sb="15" eb="16">
      <t>オモ</t>
    </rPh>
    <rPh sb="22" eb="24">
      <t>サンコウ</t>
    </rPh>
    <phoneticPr fontId="13"/>
  </si>
  <si>
    <t>C.Cym.</t>
    <phoneticPr fontId="13"/>
  </si>
  <si>
    <t>Crash cymbal</t>
  </si>
  <si>
    <t>R.Cym.</t>
    <phoneticPr fontId="13"/>
  </si>
  <si>
    <t>Ride Cymbal</t>
    <phoneticPr fontId="13"/>
  </si>
  <si>
    <t>S.Cym.</t>
    <phoneticPr fontId="13"/>
  </si>
  <si>
    <t>Suspended Cymbal</t>
  </si>
  <si>
    <t>Finger Cym.</t>
  </si>
  <si>
    <t>Finger Cymbal</t>
    <phoneticPr fontId="13"/>
  </si>
  <si>
    <t>Cym.</t>
    <phoneticPr fontId="13"/>
  </si>
  <si>
    <t>Cymbal</t>
    <phoneticPr fontId="13"/>
  </si>
  <si>
    <t>Splash Cym.</t>
  </si>
  <si>
    <t>Splash Cymbal</t>
    <phoneticPr fontId="13"/>
  </si>
  <si>
    <t>H-H.Cym.</t>
    <phoneticPr fontId="13"/>
  </si>
  <si>
    <t>Hi-Hat.Cymbal</t>
    <phoneticPr fontId="13"/>
  </si>
  <si>
    <t>Chinese Cym.</t>
  </si>
  <si>
    <t>Chinese Cymbal</t>
    <phoneticPr fontId="13"/>
  </si>
  <si>
    <t>Sizzle Cym.</t>
  </si>
  <si>
    <t>Sizzle Cymbal</t>
    <phoneticPr fontId="13"/>
  </si>
  <si>
    <t>Bongo</t>
  </si>
  <si>
    <t>Cast.</t>
  </si>
  <si>
    <t>Castanet</t>
    <phoneticPr fontId="13"/>
  </si>
  <si>
    <t>Cabasa</t>
    <phoneticPr fontId="13"/>
  </si>
  <si>
    <t>Chime</t>
    <phoneticPr fontId="13"/>
  </si>
  <si>
    <t>Concert chime</t>
  </si>
  <si>
    <t>China Gong</t>
    <phoneticPr fontId="13"/>
  </si>
  <si>
    <t>Claves</t>
  </si>
  <si>
    <t>Conga</t>
  </si>
  <si>
    <t>C.Bell</t>
    <phoneticPr fontId="13"/>
  </si>
  <si>
    <t>Cowbell</t>
  </si>
  <si>
    <t>Drs</t>
  </si>
  <si>
    <t>Drums（Drum Set）</t>
    <phoneticPr fontId="13"/>
  </si>
  <si>
    <t>F.Tom</t>
  </si>
  <si>
    <t>Field Drum</t>
  </si>
  <si>
    <t>T.Drum</t>
    <phoneticPr fontId="13"/>
  </si>
  <si>
    <t>Tenor Drum</t>
    <phoneticPr fontId="13"/>
  </si>
  <si>
    <t>Flexatone</t>
  </si>
  <si>
    <t>Glass Harp</t>
  </si>
  <si>
    <t>Gong</t>
  </si>
  <si>
    <t>Gong（銅鑼、ドラ）</t>
    <rPh sb="5" eb="7">
      <t>ドラ</t>
    </rPh>
    <phoneticPr fontId="13"/>
  </si>
  <si>
    <t>Tam-Tam</t>
  </si>
  <si>
    <t>Guiro</t>
    <phoneticPr fontId="13"/>
  </si>
  <si>
    <t>Maracas</t>
  </si>
  <si>
    <t>Ocean Drum</t>
  </si>
  <si>
    <t>Picc.S.Dr.</t>
  </si>
  <si>
    <t>Piccol Snare Drum</t>
    <phoneticPr fontId="13"/>
  </si>
  <si>
    <t>Rain Stick</t>
  </si>
  <si>
    <t>Ratchet</t>
  </si>
  <si>
    <t>Shaker</t>
  </si>
  <si>
    <t>Slapstick</t>
  </si>
  <si>
    <t>Tamb.</t>
  </si>
  <si>
    <t>Tambarine</t>
    <phoneticPr fontId="13"/>
  </si>
  <si>
    <t>T.Block</t>
    <phoneticPr fontId="13"/>
  </si>
  <si>
    <t>Temple Block（木魚）</t>
    <rPh sb="13" eb="15">
      <t>モクギョ</t>
    </rPh>
    <phoneticPr fontId="13"/>
  </si>
  <si>
    <t>Timbales</t>
  </si>
  <si>
    <t>Toms</t>
    <phoneticPr fontId="13"/>
  </si>
  <si>
    <t>Tom-Tom</t>
  </si>
  <si>
    <t>Tri.</t>
  </si>
  <si>
    <t>Tri.angle</t>
    <phoneticPr fontId="13"/>
  </si>
  <si>
    <t>W.Chime</t>
    <phoneticPr fontId="13"/>
  </si>
  <si>
    <t>Wind Chime</t>
  </si>
  <si>
    <t>W.Block</t>
    <phoneticPr fontId="13"/>
  </si>
  <si>
    <t>Wood Block</t>
  </si>
  <si>
    <t>ﾁｬｲﾅｺﾞﾝｸﾞ</t>
  </si>
  <si>
    <t>ﾁｬﾝﾁｷ</t>
  </si>
  <si>
    <t>和太鼓</t>
    <rPh sb="0" eb="3">
      <t>ワダイコ</t>
    </rPh>
    <phoneticPr fontId="20"/>
  </si>
  <si>
    <t>編成</t>
    <rPh sb="0" eb="2">
      <t>ヘンセイ</t>
    </rPh>
    <phoneticPr fontId="13"/>
  </si>
  <si>
    <t>曲目（邦文）</t>
    <rPh sb="0" eb="2">
      <t>キョクモク</t>
    </rPh>
    <rPh sb="3" eb="5">
      <t>ホウブン</t>
    </rPh>
    <phoneticPr fontId="1"/>
  </si>
  <si>
    <t>Spelling</t>
    <phoneticPr fontId="1"/>
  </si>
  <si>
    <t>作曲者邦文</t>
    <rPh sb="0" eb="3">
      <t>サッキョクシャ</t>
    </rPh>
    <rPh sb="3" eb="5">
      <t>ホウブン</t>
    </rPh>
    <phoneticPr fontId="13"/>
  </si>
  <si>
    <t>生年</t>
    <rPh sb="0" eb="2">
      <t>セイネン</t>
    </rPh>
    <phoneticPr fontId="13"/>
  </si>
  <si>
    <t>没年</t>
    <rPh sb="0" eb="2">
      <t>ボツネン</t>
    </rPh>
    <phoneticPr fontId="13"/>
  </si>
  <si>
    <t>編曲者邦文</t>
    <rPh sb="0" eb="3">
      <t>ヘンキョクシャ</t>
    </rPh>
    <rPh sb="3" eb="5">
      <t>ホウブン</t>
    </rPh>
    <phoneticPr fontId="13"/>
  </si>
  <si>
    <t>出版社</t>
    <rPh sb="0" eb="3">
      <t>シュッパンシャ</t>
    </rPh>
    <phoneticPr fontId="13"/>
  </si>
  <si>
    <t>楽譜</t>
    <rPh sb="0" eb="2">
      <t>ガクフ</t>
    </rPh>
    <phoneticPr fontId="13"/>
  </si>
  <si>
    <t>パート1</t>
    <phoneticPr fontId="13"/>
  </si>
  <si>
    <t>パート11</t>
    <phoneticPr fontId="13"/>
  </si>
  <si>
    <t>演奏者1</t>
    <rPh sb="0" eb="2">
      <t>エンソウ</t>
    </rPh>
    <rPh sb="2" eb="3">
      <t>シャ</t>
    </rPh>
    <phoneticPr fontId="13"/>
  </si>
  <si>
    <t>パート2</t>
  </si>
  <si>
    <t>パート22</t>
    <phoneticPr fontId="13"/>
  </si>
  <si>
    <t>演奏者2</t>
    <rPh sb="0" eb="2">
      <t>エンソウ</t>
    </rPh>
    <rPh sb="2" eb="3">
      <t>シャ</t>
    </rPh>
    <phoneticPr fontId="13"/>
  </si>
  <si>
    <t>パート3</t>
  </si>
  <si>
    <t>パート33</t>
    <phoneticPr fontId="13"/>
  </si>
  <si>
    <t>演奏者3</t>
    <rPh sb="0" eb="2">
      <t>エンソウ</t>
    </rPh>
    <rPh sb="2" eb="3">
      <t>シャ</t>
    </rPh>
    <phoneticPr fontId="13"/>
  </si>
  <si>
    <t>パート4</t>
  </si>
  <si>
    <t>パート44</t>
    <phoneticPr fontId="13"/>
  </si>
  <si>
    <t>演奏者4</t>
    <rPh sb="0" eb="2">
      <t>エンソウ</t>
    </rPh>
    <rPh sb="2" eb="3">
      <t>シャ</t>
    </rPh>
    <phoneticPr fontId="13"/>
  </si>
  <si>
    <t>パート5</t>
  </si>
  <si>
    <t>パート55</t>
    <phoneticPr fontId="13"/>
  </si>
  <si>
    <t>演奏者5</t>
    <rPh sb="0" eb="2">
      <t>エンソウ</t>
    </rPh>
    <rPh sb="2" eb="3">
      <t>シャ</t>
    </rPh>
    <phoneticPr fontId="13"/>
  </si>
  <si>
    <t>パート6</t>
  </si>
  <si>
    <t>パート66</t>
    <phoneticPr fontId="13"/>
  </si>
  <si>
    <t>演奏者6</t>
    <rPh sb="0" eb="2">
      <t>エンソウ</t>
    </rPh>
    <rPh sb="2" eb="3">
      <t>シャ</t>
    </rPh>
    <phoneticPr fontId="13"/>
  </si>
  <si>
    <t>パート7</t>
  </si>
  <si>
    <t>パート77</t>
    <phoneticPr fontId="13"/>
  </si>
  <si>
    <t>演奏者7</t>
    <rPh sb="0" eb="2">
      <t>エンソウ</t>
    </rPh>
    <rPh sb="2" eb="3">
      <t>シャ</t>
    </rPh>
    <phoneticPr fontId="13"/>
  </si>
  <si>
    <t>パート8</t>
  </si>
  <si>
    <t>パート88</t>
    <phoneticPr fontId="13"/>
  </si>
  <si>
    <t>演奏者8</t>
    <rPh sb="0" eb="2">
      <t>エンソウ</t>
    </rPh>
    <rPh sb="2" eb="3">
      <t>シャ</t>
    </rPh>
    <phoneticPr fontId="13"/>
  </si>
  <si>
    <t>イ1</t>
    <phoneticPr fontId="13"/>
  </si>
  <si>
    <t>イ2</t>
    <phoneticPr fontId="13"/>
  </si>
  <si>
    <t>その他</t>
    <rPh sb="2" eb="3">
      <t>タ</t>
    </rPh>
    <phoneticPr fontId="13"/>
  </si>
  <si>
    <t>著作権</t>
    <rPh sb="0" eb="3">
      <t>チョサクケン</t>
    </rPh>
    <phoneticPr fontId="13"/>
  </si>
  <si>
    <t>許諾先</t>
    <rPh sb="0" eb="2">
      <t>キョダク</t>
    </rPh>
    <rPh sb="2" eb="3">
      <t>サキ</t>
    </rPh>
    <phoneticPr fontId="13"/>
  </si>
  <si>
    <t>連絡責任者</t>
    <rPh sb="0" eb="2">
      <t>レンラク</t>
    </rPh>
    <rPh sb="2" eb="5">
      <t>セキニンシャ</t>
    </rPh>
    <phoneticPr fontId="13"/>
  </si>
  <si>
    <t>郵便番号</t>
    <rPh sb="0" eb="2">
      <t>ユウビン</t>
    </rPh>
    <rPh sb="2" eb="4">
      <t>バンゴウ</t>
    </rPh>
    <phoneticPr fontId="13"/>
  </si>
  <si>
    <t>使用打楽器</t>
    <rPh sb="0" eb="2">
      <t>シヨウ</t>
    </rPh>
    <rPh sb="2" eb="5">
      <t>ダガッキ</t>
    </rPh>
    <phoneticPr fontId="1"/>
  </si>
  <si>
    <t>－</t>
    <phoneticPr fontId="1"/>
  </si>
  <si>
    <t>←　小学生の部の参加は、２チームまでです。</t>
    <rPh sb="2" eb="5">
      <t>ショウガクセイ</t>
    </rPh>
    <rPh sb="6" eb="7">
      <t>ブ</t>
    </rPh>
    <rPh sb="8" eb="10">
      <t>サンカ</t>
    </rPh>
    <phoneticPr fontId="1"/>
  </si>
  <si>
    <t>部門、団体名、ふりがな、編成は、参加申込書から自動転記されます。</t>
    <rPh sb="0" eb="2">
      <t>ブモン</t>
    </rPh>
    <rPh sb="3" eb="6">
      <t>ダンタイメイ</t>
    </rPh>
    <rPh sb="12" eb="14">
      <t>ヘンセイ</t>
    </rPh>
    <rPh sb="16" eb="18">
      <t>サンカ</t>
    </rPh>
    <rPh sb="18" eb="21">
      <t>モウシコミショ</t>
    </rPh>
    <rPh sb="23" eb="25">
      <t>ジドウ</t>
    </rPh>
    <rPh sb="25" eb="27">
      <t>テンキ</t>
    </rPh>
    <phoneticPr fontId="1"/>
  </si>
  <si>
    <t>←　Spellingは、半角英数で入力してください。</t>
    <rPh sb="12" eb="14">
      <t>ハンカク</t>
    </rPh>
    <rPh sb="14" eb="16">
      <t>エイスウ</t>
    </rPh>
    <rPh sb="17" eb="19">
      <t>ニュウリョク</t>
    </rPh>
    <phoneticPr fontId="1"/>
  </si>
  <si>
    <t>氏　　名</t>
  </si>
  <si>
    <t>連 絡 先</t>
  </si>
  <si>
    <t>住所</t>
  </si>
  <si>
    <t>メールアドレス</t>
  </si>
  <si>
    <t>著作権
について</t>
    <rPh sb="0" eb="1">
      <t>チョ</t>
    </rPh>
    <rPh sb="1" eb="2">
      <t>サク</t>
    </rPh>
    <rPh sb="2" eb="3">
      <t>ケン</t>
    </rPh>
    <phoneticPr fontId="13"/>
  </si>
  <si>
    <t>オフステージ申請</t>
    <phoneticPr fontId="1"/>
  </si>
  <si>
    <t>　　　（2018.12.30以前）ため編曲の承諾を要しないものである。</t>
    <phoneticPr fontId="1"/>
  </si>
  <si>
    <t>←　左端の記入欄（オフステージ申請）は、プルダウンメニューから選択してください。オフステージ「あり」の場合は、ア・イ・ウのそれぞれを記入してください。</t>
    <rPh sb="2" eb="4">
      <t>ヒダリハシ</t>
    </rPh>
    <rPh sb="15" eb="17">
      <t>シンセイ</t>
    </rPh>
    <phoneticPr fontId="1"/>
  </si>
  <si>
    <t>←　左端の記入欄（著作権について）は、プルダウンメニューから選択してください。</t>
    <rPh sb="2" eb="3">
      <t>ヒダリ</t>
    </rPh>
    <rPh sb="3" eb="4">
      <t>ハシ</t>
    </rPh>
    <rPh sb="5" eb="7">
      <t>キニュウ</t>
    </rPh>
    <rPh sb="7" eb="8">
      <t>ラン</t>
    </rPh>
    <rPh sb="9" eb="12">
      <t>チョサクケン</t>
    </rPh>
    <rPh sb="30" eb="32">
      <t>センタク</t>
    </rPh>
    <phoneticPr fontId="1"/>
  </si>
  <si>
    <t>差出人</t>
    <rPh sb="0" eb="3">
      <t>サシダシニン</t>
    </rPh>
    <phoneticPr fontId="13"/>
  </si>
  <si>
    <t>No</t>
    <phoneticPr fontId="13"/>
  </si>
  <si>
    <t>内容物の確認</t>
    <rPh sb="0" eb="3">
      <t>ナイヨウブツ</t>
    </rPh>
    <rPh sb="4" eb="6">
      <t>カクニン</t>
    </rPh>
    <phoneticPr fontId="13"/>
  </si>
  <si>
    <t>□</t>
    <phoneticPr fontId="13"/>
  </si>
  <si>
    <t>楽器名略号一覧</t>
    <phoneticPr fontId="1"/>
  </si>
  <si>
    <r>
      <t>　・曲目等申込書は</t>
    </r>
    <r>
      <rPr>
        <b/>
        <sz val="10"/>
        <rFont val="ＭＳ Ｐ明朝"/>
        <family val="1"/>
        <charset val="128"/>
      </rPr>
      <t>１部（原本）提出</t>
    </r>
    <r>
      <rPr>
        <sz val="10"/>
        <rFont val="ＭＳ Ｐ明朝"/>
        <family val="1"/>
        <charset val="128"/>
      </rPr>
      <t>すること。提出後の曲目変更は認めません。必ず控え（コピー）をとっておくこと。</t>
    </r>
    <rPh sb="2" eb="5">
      <t>キョクモクトウ</t>
    </rPh>
    <rPh sb="5" eb="8">
      <t>モウシコミショ</t>
    </rPh>
    <rPh sb="37" eb="38">
      <t>カナラ</t>
    </rPh>
    <rPh sb="39" eb="40">
      <t>ヒカ</t>
    </rPh>
    <phoneticPr fontId="13"/>
  </si>
  <si>
    <t>ＴＥＬ</t>
    <phoneticPr fontId="1"/>
  </si>
  <si>
    <t>ＦＡＸ</t>
    <phoneticPr fontId="1"/>
  </si>
  <si>
    <t>メールアドレス</t>
    <phoneticPr fontId="1"/>
  </si>
  <si>
    <t>←　よろしければご利用ください</t>
    <rPh sb="9" eb="11">
      <t>リヨウ</t>
    </rPh>
    <phoneticPr fontId="13"/>
  </si>
  <si>
    <t>※「あり」の場合
右のア～ウに記入</t>
    <rPh sb="9" eb="10">
      <t>ミギ</t>
    </rPh>
    <rPh sb="15" eb="17">
      <t>キニュウ</t>
    </rPh>
    <phoneticPr fontId="13"/>
  </si>
  <si>
    <t>ア　回数　</t>
    <phoneticPr fontId="13"/>
  </si>
  <si>
    <t>ウ　演奏場所</t>
    <phoneticPr fontId="13"/>
  </si>
  <si>
    <t>イ　楽器</t>
    <phoneticPr fontId="13"/>
  </si>
  <si>
    <t>人数</t>
    <rPh sb="0" eb="2">
      <t>ニンズウ</t>
    </rPh>
    <phoneticPr fontId="1"/>
  </si>
  <si>
    <t>（3）Toms</t>
    <phoneticPr fontId="13"/>
  </si>
  <si>
    <t>打楽器</t>
    <rPh sb="0" eb="3">
      <t>ダガッキ</t>
    </rPh>
    <phoneticPr fontId="3"/>
  </si>
  <si>
    <t>サクソフォーン</t>
  </si>
  <si>
    <t>フルート</t>
  </si>
  <si>
    <t>クラリネット</t>
  </si>
  <si>
    <t>木管</t>
    <rPh sb="0" eb="2">
      <t>モッカン</t>
    </rPh>
    <phoneticPr fontId="3"/>
  </si>
  <si>
    <t>金管</t>
    <rPh sb="0" eb="2">
      <t>キンカン</t>
    </rPh>
    <phoneticPr fontId="3"/>
  </si>
  <si>
    <t>トランペット</t>
  </si>
  <si>
    <t>ホルン</t>
  </si>
  <si>
    <t>トロンボーン</t>
  </si>
  <si>
    <t>管楽</t>
    <rPh sb="0" eb="2">
      <t>カンガク</t>
    </rPh>
    <phoneticPr fontId="3"/>
  </si>
  <si>
    <t>三</t>
    <rPh sb="0" eb="1">
      <t>サン</t>
    </rPh>
    <phoneticPr fontId="1"/>
  </si>
  <si>
    <t>四</t>
    <rPh sb="0" eb="1">
      <t>4</t>
    </rPh>
    <phoneticPr fontId="1"/>
  </si>
  <si>
    <t>五</t>
    <rPh sb="0" eb="1">
      <t>5</t>
    </rPh>
    <phoneticPr fontId="1"/>
  </si>
  <si>
    <t>六</t>
    <rPh sb="0" eb="1">
      <t>6</t>
    </rPh>
    <phoneticPr fontId="1"/>
  </si>
  <si>
    <t>七</t>
    <rPh sb="0" eb="1">
      <t>7</t>
    </rPh>
    <phoneticPr fontId="1"/>
  </si>
  <si>
    <t>八</t>
    <rPh sb="0" eb="1">
      <t>8</t>
    </rPh>
    <phoneticPr fontId="1"/>
  </si>
  <si>
    <t>編成</t>
    <rPh sb="0" eb="2">
      <t>ヘンセイ</t>
    </rPh>
    <phoneticPr fontId="3"/>
  </si>
  <si>
    <t>…　混合やミックス、フレックスという編成は使用しないでください。（楽譜に記載されているものとは異なります。）</t>
    <rPh sb="2" eb="4">
      <t>コンゴウ</t>
    </rPh>
    <rPh sb="18" eb="20">
      <t>ヘンセイ</t>
    </rPh>
    <rPh sb="21" eb="23">
      <t>シヨウ</t>
    </rPh>
    <rPh sb="33" eb="35">
      <t>ガクフ</t>
    </rPh>
    <rPh sb="36" eb="38">
      <t>キサイ</t>
    </rPh>
    <rPh sb="47" eb="48">
      <t>コト</t>
    </rPh>
    <phoneticPr fontId="3"/>
  </si>
  <si>
    <t>…　ホルンの奏者がいても「木管○重奏」です。</t>
    <rPh sb="6" eb="8">
      <t>ソウシャ</t>
    </rPh>
    <rPh sb="13" eb="15">
      <t>モッカン</t>
    </rPh>
    <rPh sb="16" eb="18">
      <t>ジュウソウ</t>
    </rPh>
    <phoneticPr fontId="3"/>
  </si>
  <si>
    <t>…　クラリネットのみの編成に、コントラバス奏者がいても「クラリネット○重奏」です。</t>
    <rPh sb="11" eb="13">
      <t>ヘンセイ</t>
    </rPh>
    <rPh sb="21" eb="23">
      <t>ソウシャ</t>
    </rPh>
    <rPh sb="35" eb="37">
      <t>ジュウソウ</t>
    </rPh>
    <phoneticPr fontId="3"/>
  </si>
  <si>
    <t>…　独立した打楽器奏者がいる場合は、こちらになります。</t>
    <rPh sb="2" eb="4">
      <t>ドクリツ</t>
    </rPh>
    <rPh sb="6" eb="9">
      <t>ダガッキ</t>
    </rPh>
    <rPh sb="9" eb="11">
      <t>ソウシャ</t>
    </rPh>
    <rPh sb="14" eb="16">
      <t>バアイ</t>
    </rPh>
    <phoneticPr fontId="3"/>
  </si>
  <si>
    <t>…　バリ・チューバ　は、金管です。</t>
    <rPh sb="12" eb="14">
      <t>キンカン</t>
    </rPh>
    <phoneticPr fontId="3"/>
  </si>
  <si>
    <t>…　木管・金管が混合している場合は、こちらになります。</t>
    <rPh sb="2" eb="4">
      <t>モッカン</t>
    </rPh>
    <rPh sb="5" eb="7">
      <t>キンカン</t>
    </rPh>
    <rPh sb="8" eb="10">
      <t>コンゴウ</t>
    </rPh>
    <rPh sb="14" eb="16">
      <t>バアイ</t>
    </rPh>
    <phoneticPr fontId="3"/>
  </si>
  <si>
    <r>
      <t>←　編成は、右の</t>
    </r>
    <r>
      <rPr>
        <b/>
        <sz val="11"/>
        <color rgb="FF00B050"/>
        <rFont val="HG丸ｺﾞｼｯｸM-PRO"/>
        <family val="3"/>
        <charset val="128"/>
      </rPr>
      <t>緑色の表</t>
    </r>
    <r>
      <rPr>
        <b/>
        <sz val="11"/>
        <color rgb="FFFF0000"/>
        <rFont val="HG丸ｺﾞｼｯｸM-PRO"/>
        <family val="3"/>
        <charset val="128"/>
      </rPr>
      <t>を参考に、プルダウンメニューから選択してください。</t>
    </r>
    <rPh sb="2" eb="4">
      <t>ヘンセイ</t>
    </rPh>
    <rPh sb="6" eb="7">
      <t>ミギ</t>
    </rPh>
    <rPh sb="8" eb="9">
      <t>ミドリ</t>
    </rPh>
    <rPh sb="9" eb="10">
      <t>イロ</t>
    </rPh>
    <rPh sb="11" eb="12">
      <t>ヒョウ</t>
    </rPh>
    <rPh sb="13" eb="15">
      <t>サンコウ</t>
    </rPh>
    <rPh sb="28" eb="30">
      <t>センタク</t>
    </rPh>
    <phoneticPr fontId="1"/>
  </si>
  <si>
    <t>　　　※数字もプルダウンメニューから選択してください。</t>
    <rPh sb="4" eb="6">
      <t>スウジ</t>
    </rPh>
    <rPh sb="18" eb="20">
      <t>センタク</t>
    </rPh>
    <phoneticPr fontId="1"/>
  </si>
  <si>
    <t>編成1</t>
    <rPh sb="0" eb="2">
      <t>ヘンセイ</t>
    </rPh>
    <phoneticPr fontId="1"/>
  </si>
  <si>
    <t>人数１</t>
    <rPh sb="0" eb="2">
      <t>ニンズウ</t>
    </rPh>
    <phoneticPr fontId="1"/>
  </si>
  <si>
    <t>編成2</t>
    <rPh sb="0" eb="2">
      <t>ヘンセイ</t>
    </rPh>
    <phoneticPr fontId="1"/>
  </si>
  <si>
    <t>人数２</t>
    <rPh sb="0" eb="2">
      <t>ニンズウ</t>
    </rPh>
    <phoneticPr fontId="1"/>
  </si>
  <si>
    <t>編成3</t>
    <rPh sb="0" eb="2">
      <t>ヘンセイ</t>
    </rPh>
    <phoneticPr fontId="1"/>
  </si>
  <si>
    <t>人数３</t>
    <rPh sb="0" eb="2">
      <t>ニンズウ</t>
    </rPh>
    <phoneticPr fontId="1"/>
  </si>
  <si>
    <t>人数</t>
    <rPh sb="0" eb="2">
      <t>ニンズウ</t>
    </rPh>
    <phoneticPr fontId="1"/>
  </si>
  <si>
    <t>重奏</t>
    <rPh sb="0" eb="2">
      <t>ジュウソウ</t>
    </rPh>
    <phoneticPr fontId="1"/>
  </si>
  <si>
    <t>（１チーム目）</t>
    <rPh sb="5" eb="6">
      <t>メ</t>
    </rPh>
    <phoneticPr fontId="13"/>
  </si>
  <si>
    <t>（３チーム目）</t>
    <rPh sb="5" eb="6">
      <t>メ</t>
    </rPh>
    <phoneticPr fontId="13"/>
  </si>
  <si>
    <t>（２チーム目）</t>
    <rPh sb="5" eb="6">
      <t>メ</t>
    </rPh>
    <phoneticPr fontId="13"/>
  </si>
  <si>
    <t>←　携帯電話番号は、半角数字・ハイフンを入れて入力してください。</t>
    <rPh sb="2" eb="4">
      <t>ケイタイ</t>
    </rPh>
    <rPh sb="4" eb="6">
      <t>デンワ</t>
    </rPh>
    <rPh sb="6" eb="8">
      <t>バンゴウ</t>
    </rPh>
    <rPh sb="10" eb="14">
      <t>ハンカクスウジ</t>
    </rPh>
    <rPh sb="20" eb="21">
      <t>イ</t>
    </rPh>
    <rPh sb="23" eb="25">
      <t>ニュウリョク</t>
    </rPh>
    <phoneticPr fontId="1"/>
  </si>
  <si>
    <t>←　TEL　及び　FAX　は半角数字で市外局番からハイフンを入れて入力してください。</t>
    <rPh sb="6" eb="7">
      <t>オヨ</t>
    </rPh>
    <rPh sb="14" eb="16">
      <t>ハンカク</t>
    </rPh>
    <rPh sb="16" eb="18">
      <t>スウジ</t>
    </rPh>
    <rPh sb="19" eb="21">
      <t>シガイ</t>
    </rPh>
    <rPh sb="21" eb="23">
      <t>キョクバン</t>
    </rPh>
    <rPh sb="30" eb="31">
      <t>イ</t>
    </rPh>
    <rPh sb="33" eb="35">
      <t>ニュウリョク</t>
    </rPh>
    <phoneticPr fontId="1"/>
  </si>
  <si>
    <t>　・スコアの表紙と第１ページ（作・編曲者名、出版社名及び編成が確認できるもの）のコピー、併せて、組曲等複数の楽章を演奏する</t>
    <rPh sb="6" eb="8">
      <t>ヒョウシダンタイメイキニュウコジンジョウホウトアツカカンショウダクショエンソウキョダクショトウ</t>
    </rPh>
    <phoneticPr fontId="13"/>
  </si>
  <si>
    <t>　 場合は、それぞれの楽章のスコアの第１ページ目のコピー（Ａ４サイズ、団体名記入）も提出すること。</t>
    <rPh sb="35" eb="38">
      <t>ダンタイメイ</t>
    </rPh>
    <rPh sb="38" eb="40">
      <t>キニュウ</t>
    </rPh>
    <phoneticPr fontId="1"/>
  </si>
  <si>
    <t>　・個人情報取り扱いに関する承諾書、演奏許諾書（Ａ４サイズ）等必要なものも同封すること。</t>
    <phoneticPr fontId="13"/>
  </si>
  <si>
    <t>搬入補助員
の人数</t>
    <rPh sb="0" eb="2">
      <t>ハンニュウ</t>
    </rPh>
    <rPh sb="2" eb="5">
      <t>ホジョイン</t>
    </rPh>
    <rPh sb="7" eb="9">
      <t>ニンズウ</t>
    </rPh>
    <phoneticPr fontId="1"/>
  </si>
  <si>
    <t>名</t>
    <rPh sb="0" eb="1">
      <t>メイ</t>
    </rPh>
    <phoneticPr fontId="1"/>
  </si>
  <si>
    <r>
      <rPr>
        <sz val="12"/>
        <color theme="1"/>
        <rFont val="HG丸ｺﾞｼｯｸM-PRO"/>
        <family val="3"/>
        <charset val="128"/>
      </rPr>
      <t>学校長・団体長（代表者）</t>
    </r>
    <r>
      <rPr>
        <u/>
        <sz val="10.5"/>
        <color theme="1"/>
        <rFont val="HG丸ｺﾞｼｯｸM-PRO"/>
        <family val="3"/>
        <charset val="128"/>
      </rPr>
      <t>　　　　　　　　　　　　　　　　　　　　　</t>
    </r>
    <phoneticPr fontId="1"/>
  </si>
  <si>
    <t>管楽打楽器</t>
    <rPh sb="0" eb="1">
      <t>カン</t>
    </rPh>
    <rPh sb="1" eb="2">
      <t>ガク</t>
    </rPh>
    <rPh sb="2" eb="5">
      <t>ダガッキ</t>
    </rPh>
    <phoneticPr fontId="3"/>
  </si>
  <si>
    <t>木管打楽器</t>
    <rPh sb="0" eb="2">
      <t>モッカン</t>
    </rPh>
    <rPh sb="2" eb="5">
      <t>ダガッキ</t>
    </rPh>
    <phoneticPr fontId="3"/>
  </si>
  <si>
    <t>金管打楽器</t>
    <rPh sb="0" eb="2">
      <t>キンカン</t>
    </rPh>
    <rPh sb="2" eb="5">
      <t>ダガッキ</t>
    </rPh>
    <phoneticPr fontId="3"/>
  </si>
  <si>
    <t>搬入補助1</t>
    <rPh sb="0" eb="2">
      <t>ハンニュウ</t>
    </rPh>
    <rPh sb="2" eb="4">
      <t>ホジョ</t>
    </rPh>
    <phoneticPr fontId="1"/>
  </si>
  <si>
    <t>搬入補助2</t>
    <rPh sb="0" eb="2">
      <t>ハンニュウ</t>
    </rPh>
    <rPh sb="2" eb="4">
      <t>ホジョ</t>
    </rPh>
    <phoneticPr fontId="1"/>
  </si>
  <si>
    <t>搬入補助3</t>
    <rPh sb="0" eb="2">
      <t>ハンニュウ</t>
    </rPh>
    <rPh sb="2" eb="4">
      <t>ホジョ</t>
    </rPh>
    <phoneticPr fontId="1"/>
  </si>
  <si>
    <t>←　搬入補助員の人数は、半角数字で入力してください。</t>
    <rPh sb="2" eb="7">
      <t>ハンニュウホジョイン</t>
    </rPh>
    <rPh sb="8" eb="10">
      <t>ニンズウ</t>
    </rPh>
    <rPh sb="12" eb="14">
      <t>ハンカク</t>
    </rPh>
    <rPh sb="14" eb="16">
      <t>スウジ</t>
    </rPh>
    <rPh sb="17" eb="19">
      <t>ニュウリョク</t>
    </rPh>
    <phoneticPr fontId="1"/>
  </si>
  <si>
    <t>←　この書式に記入（入力）し、印刷・提出してください。なお、記入（入力）上の注意点については、参加要項をご確認ください。</t>
    <rPh sb="4" eb="6">
      <t>ショシキ</t>
    </rPh>
    <rPh sb="7" eb="9">
      <t>キニュウ</t>
    </rPh>
    <rPh sb="10" eb="12">
      <t>ニュウリョク</t>
    </rPh>
    <rPh sb="15" eb="17">
      <t>インサツ</t>
    </rPh>
    <rPh sb="18" eb="20">
      <t>テイシュツ</t>
    </rPh>
    <rPh sb="30" eb="32">
      <t>キニュウ</t>
    </rPh>
    <rPh sb="33" eb="35">
      <t>ニュウリョク</t>
    </rPh>
    <rPh sb="36" eb="37">
      <t>ジョウ</t>
    </rPh>
    <rPh sb="38" eb="41">
      <t>チュウイテン</t>
    </rPh>
    <rPh sb="47" eb="51">
      <t>サンカヨウコウ</t>
    </rPh>
    <rPh sb="53" eb="55">
      <t>カクニン</t>
    </rPh>
    <phoneticPr fontId="1"/>
  </si>
  <si>
    <t>※参加申込書に記入（入力）された内容は、コンテスト</t>
    <rPh sb="10" eb="12">
      <t>ニュウリョク</t>
    </rPh>
    <phoneticPr fontId="1"/>
  </si>
  <si>
    <t>　運営業務以外の目的では使用いたしません。</t>
    <rPh sb="1" eb="3">
      <t>ウンエイ</t>
    </rPh>
    <rPh sb="3" eb="5">
      <t>ギョウム</t>
    </rPh>
    <phoneticPr fontId="1"/>
  </si>
  <si>
    <t>○記入（入力）された内容は、コンテスト運営業務以外の目的では使用いたしません。（はっきりと正確に記入（入力）すること）　　</t>
    <rPh sb="4" eb="6">
      <t>ニュウリョク</t>
    </rPh>
    <rPh sb="51" eb="53">
      <t>ニュウリョク</t>
    </rPh>
    <phoneticPr fontId="13"/>
  </si>
  <si>
    <t>←　この書式に記入（入力）、印刷・提出してください。なお、記入（入力）上の注意点については、参加要項をご確認ください。</t>
    <rPh sb="4" eb="6">
      <t>ショシキ</t>
    </rPh>
    <rPh sb="7" eb="9">
      <t>キニュウ</t>
    </rPh>
    <rPh sb="10" eb="12">
      <t>ニュウリョク</t>
    </rPh>
    <rPh sb="14" eb="16">
      <t>インサツ</t>
    </rPh>
    <rPh sb="17" eb="19">
      <t>テイシュツ</t>
    </rPh>
    <phoneticPr fontId="1"/>
  </si>
  <si>
    <t>←　演奏曲は、演奏順にすべて記入してください。組曲等複数の楽章を演奏する場合は、演奏順に全て記入（入力）
　　すること。楽章番号（Ⅰ，Ⅱ，Ⅲ)と副題を演奏順に明示する。提出後の変更はできません。</t>
    <rPh sb="2" eb="4">
      <t>エンソウ</t>
    </rPh>
    <rPh sb="4" eb="5">
      <t>キョク</t>
    </rPh>
    <rPh sb="7" eb="10">
      <t>エンソウジュン</t>
    </rPh>
    <rPh sb="14" eb="16">
      <t>キニュウテイシュツゴヘンコウ</t>
    </rPh>
    <phoneticPr fontId="1"/>
  </si>
  <si>
    <t>内　　容</t>
    <rPh sb="0" eb="1">
      <t>ナイ</t>
    </rPh>
    <rPh sb="3" eb="4">
      <t>カタチ</t>
    </rPh>
    <phoneticPr fontId="65"/>
  </si>
  <si>
    <t>部数・金額</t>
    <rPh sb="0" eb="2">
      <t>ブスウ</t>
    </rPh>
    <rPh sb="3" eb="5">
      <t>キンガク</t>
    </rPh>
    <phoneticPr fontId="65"/>
  </si>
  <si>
    <t>提出期限</t>
    <rPh sb="0" eb="4">
      <t>テイシュツキゲン</t>
    </rPh>
    <phoneticPr fontId="65"/>
  </si>
  <si>
    <t xml:space="preserve"> ①　参加申込書</t>
    <rPh sb="3" eb="8">
      <t>サンカモウシコミショ</t>
    </rPh>
    <phoneticPr fontId="65"/>
  </si>
  <si>
    <t xml:space="preserve"> </t>
    <phoneticPr fontId="65"/>
  </si>
  <si>
    <t>＜送付先＞</t>
    <rPh sb="1" eb="3">
      <t>ソウフ</t>
    </rPh>
    <rPh sb="3" eb="4">
      <t>サキ</t>
    </rPh>
    <phoneticPr fontId="65"/>
  </si>
  <si>
    <t>送付方法</t>
    <rPh sb="0" eb="4">
      <t>ソウフホウホウ</t>
    </rPh>
    <phoneticPr fontId="65"/>
  </si>
  <si>
    <t>FAX　045-548-3900　 E-mail　kanasui@cb3.so-net.ne.jp</t>
    <phoneticPr fontId="65"/>
  </si>
  <si>
    <t>※提出書類は、2つのファイルに分かれています。</t>
    <rPh sb="1" eb="3">
      <t>テイシュツ</t>
    </rPh>
    <rPh sb="3" eb="5">
      <t>ショルイ</t>
    </rPh>
    <rPh sb="15" eb="16">
      <t>ワ</t>
    </rPh>
    <phoneticPr fontId="13"/>
  </si>
  <si>
    <t>・　参加申込書（①）、曲目等申込書（②）</t>
    <rPh sb="2" eb="4">
      <t>サンカ</t>
    </rPh>
    <rPh sb="4" eb="7">
      <t>モウシコミショ</t>
    </rPh>
    <rPh sb="11" eb="14">
      <t>キョクモクトウ</t>
    </rPh>
    <rPh sb="14" eb="17">
      <t>モウシコミショ</t>
    </rPh>
    <phoneticPr fontId="13"/>
  </si>
  <si>
    <t xml:space="preserve"> ②　曲目等申込書</t>
    <rPh sb="3" eb="5">
      <t>キョクモク</t>
    </rPh>
    <rPh sb="5" eb="6">
      <t>ナド</t>
    </rPh>
    <rPh sb="6" eb="9">
      <t>モウシコミショ</t>
    </rPh>
    <phoneticPr fontId="65"/>
  </si>
  <si>
    <t>・　個人情報取り扱いに関する承諾書（③）</t>
    <rPh sb="2" eb="7">
      <t>コジンジョウホウト</t>
    </rPh>
    <rPh sb="8" eb="9">
      <t>アツカ</t>
    </rPh>
    <rPh sb="11" eb="12">
      <t>カン</t>
    </rPh>
    <rPh sb="14" eb="17">
      <t>ショウダクショ</t>
    </rPh>
    <phoneticPr fontId="13"/>
  </si>
  <si>
    <t>※このファイルは、参加申込書（①）、曲目等申込書（②）です。</t>
    <rPh sb="9" eb="11">
      <t>サンカ</t>
    </rPh>
    <rPh sb="11" eb="14">
      <t>モウシコミショ</t>
    </rPh>
    <rPh sb="18" eb="24">
      <t>キョクモクトウモウシコミショ</t>
    </rPh>
    <phoneticPr fontId="13"/>
  </si>
  <si>
    <t>　※入場券代金</t>
    <rPh sb="2" eb="5">
      <t>ニュウジョウケン</t>
    </rPh>
    <rPh sb="5" eb="7">
      <t>ダイキン</t>
    </rPh>
    <phoneticPr fontId="65"/>
  </si>
  <si>
    <t>　※プログラム代金</t>
    <rPh sb="7" eb="9">
      <t>ダイキン</t>
    </rPh>
    <phoneticPr fontId="65"/>
  </si>
  <si>
    <t>神奈川県吹奏楽連盟</t>
    <rPh sb="0" eb="4">
      <t>カナガワケン</t>
    </rPh>
    <rPh sb="4" eb="7">
      <t>スイソウガク</t>
    </rPh>
    <rPh sb="7" eb="9">
      <t>レンメイ</t>
    </rPh>
    <phoneticPr fontId="65"/>
  </si>
  <si>
    <t>5，000円（1チーム）</t>
    <rPh sb="5" eb="6">
      <t>エン</t>
    </rPh>
    <phoneticPr fontId="1"/>
  </si>
  <si>
    <t>１，000円×希望枚数</t>
    <rPh sb="5" eb="6">
      <t>エン</t>
    </rPh>
    <rPh sb="7" eb="9">
      <t>キボウ</t>
    </rPh>
    <rPh sb="9" eb="11">
      <t>マイスウ</t>
    </rPh>
    <phoneticPr fontId="1"/>
  </si>
  <si>
    <t>300円×希望部数</t>
    <rPh sb="3" eb="4">
      <t>エン</t>
    </rPh>
    <rPh sb="5" eb="7">
      <t>キボウ</t>
    </rPh>
    <rPh sb="7" eb="9">
      <t>ブスウ</t>
    </rPh>
    <phoneticPr fontId="1"/>
  </si>
  <si>
    <t>　※大会参加費</t>
    <rPh sb="2" eb="4">
      <t>タイカイ</t>
    </rPh>
    <rPh sb="4" eb="7">
      <t>サンカヒ</t>
    </rPh>
    <phoneticPr fontId="65"/>
  </si>
  <si>
    <t>※振込　参加要項Ｐ２１の振込用紙をお使いください。なお、振込手数料は、各団体の負担とします。</t>
    <rPh sb="1" eb="3">
      <t>フリコミ</t>
    </rPh>
    <rPh sb="4" eb="8">
      <t>サンカヨウコウ</t>
    </rPh>
    <rPh sb="12" eb="14">
      <t>フリコミ</t>
    </rPh>
    <rPh sb="14" eb="16">
      <t>ヨウシ</t>
    </rPh>
    <rPh sb="18" eb="19">
      <t>ツカ</t>
    </rPh>
    <rPh sb="28" eb="33">
      <t>フリコミテスウリョウ</t>
    </rPh>
    <rPh sb="35" eb="38">
      <t>カクダンタイ</t>
    </rPh>
    <rPh sb="39" eb="41">
      <t>フタン</t>
    </rPh>
    <phoneticPr fontId="1"/>
  </si>
  <si>
    <t xml:space="preserve"> ※演奏曲スコア表紙及び第1ページのコピー</t>
    <rPh sb="2" eb="5">
      <t>エンソウキョク</t>
    </rPh>
    <rPh sb="8" eb="10">
      <t>ヒョウシ</t>
    </rPh>
    <rPh sb="10" eb="11">
      <t>オヨ</t>
    </rPh>
    <rPh sb="12" eb="13">
      <t>ダイ</t>
    </rPh>
    <phoneticPr fontId="65"/>
  </si>
  <si>
    <t>　※演奏許諾書</t>
    <rPh sb="2" eb="4">
      <t>エンソウ</t>
    </rPh>
    <rPh sb="4" eb="7">
      <t>キョダクショ</t>
    </rPh>
    <phoneticPr fontId="1"/>
  </si>
  <si>
    <t xml:space="preserve"> ③　個人情報取り扱いに関する承諾書</t>
    <rPh sb="3" eb="7">
      <t>コジンジョウホウ</t>
    </rPh>
    <rPh sb="7" eb="8">
      <t>ト</t>
    </rPh>
    <rPh sb="9" eb="10">
      <t>アツカ</t>
    </rPh>
    <rPh sb="12" eb="13">
      <t>カン</t>
    </rPh>
    <rPh sb="15" eb="18">
      <t>ショウダクショ</t>
    </rPh>
    <phoneticPr fontId="65"/>
  </si>
  <si>
    <t>原本　１部</t>
    <rPh sb="0" eb="2">
      <t>ゲンポン</t>
    </rPh>
    <rPh sb="4" eb="5">
      <t>ブ</t>
    </rPh>
    <phoneticPr fontId="1"/>
  </si>
  <si>
    <t>出演人数分</t>
    <rPh sb="0" eb="2">
      <t>シュツエン</t>
    </rPh>
    <rPh sb="2" eb="5">
      <t>ニンズウブン</t>
    </rPh>
    <phoneticPr fontId="1"/>
  </si>
  <si>
    <t>参加申込みについて</t>
    <rPh sb="0" eb="2">
      <t>サンカ</t>
    </rPh>
    <rPh sb="2" eb="4">
      <t>モウシコ</t>
    </rPh>
    <phoneticPr fontId="65"/>
  </si>
  <si>
    <t>〒221-0835　横浜市神奈川区鶴屋町3-35-11　ストーク横浜二番館805号</t>
    <rPh sb="10" eb="13">
      <t>ヨコハマシ</t>
    </rPh>
    <rPh sb="13" eb="17">
      <t>カナガワク</t>
    </rPh>
    <rPh sb="17" eb="20">
      <t>ツルヤマチ</t>
    </rPh>
    <rPh sb="32" eb="34">
      <t>ヨコハマ</t>
    </rPh>
    <rPh sb="34" eb="37">
      <t>ニバンカン</t>
    </rPh>
    <rPh sb="40" eb="41">
      <t>ゴウ</t>
    </rPh>
    <phoneticPr fontId="65"/>
  </si>
  <si>
    <t>よこはましりついちばちゅうがっこう</t>
  </si>
  <si>
    <t>横浜市立市場中学校</t>
  </si>
  <si>
    <t>許諾書（必要な場合　Ａ４サイズ　団体名記入）</t>
    <rPh sb="0" eb="3">
      <t>キョダクショ</t>
    </rPh>
    <rPh sb="4" eb="6">
      <t>ヒツヨウ</t>
    </rPh>
    <rPh sb="7" eb="9">
      <t>バアイ</t>
    </rPh>
    <rPh sb="16" eb="21">
      <t>ダンタイメイキニュウ</t>
    </rPh>
    <phoneticPr fontId="13"/>
  </si>
  <si>
    <t>令和７年度（2025年）</t>
    <rPh sb="0" eb="2">
      <t>レイワ</t>
    </rPh>
    <rPh sb="3" eb="5">
      <t>ネンド</t>
    </rPh>
    <rPh sb="10" eb="11">
      <t>ネン</t>
    </rPh>
    <phoneticPr fontId="65"/>
  </si>
  <si>
    <t>第31回東関東アンサンブルコンテスト予選</t>
    <rPh sb="0" eb="1">
      <t>ダイ</t>
    </rPh>
    <rPh sb="3" eb="4">
      <t>カイ</t>
    </rPh>
    <rPh sb="4" eb="7">
      <t>ヒガシカントウ</t>
    </rPh>
    <rPh sb="18" eb="20">
      <t>ヨセン</t>
    </rPh>
    <phoneticPr fontId="65"/>
  </si>
  <si>
    <t>第４９回神奈川県アンサンブルコンテスト</t>
    <rPh sb="0" eb="1">
      <t>ダイ</t>
    </rPh>
    <rPh sb="3" eb="4">
      <t>カイ</t>
    </rPh>
    <rPh sb="4" eb="8">
      <t>カナガワケン</t>
    </rPh>
    <phoneticPr fontId="65"/>
  </si>
  <si>
    <t>←　必要事項を入力し、申し込み期間内に提出（印刷・郵送：レターパックプラス（赤））
　　してください。
　　※記入（入力）上の注意点については、参加要項をご確認ください。
　　※このExcelファイルごと神奈川県吹奏楽連盟事務局へ期間内に送信してください。
　　　（正式書類は、レターパックプラス（赤）での郵送です）
　　　送信の際のファイル名及び件名は、４９県アンコン参加申込（団体名：チーム数）に
　　　書き換えてお願いします。
　　　　例：49県アンコン参加申込（千田ウインドアンサンブル：2）</t>
    <rPh sb="2" eb="4">
      <t>ヒツヨウ</t>
    </rPh>
    <rPh sb="4" eb="6">
      <t>ジコウ</t>
    </rPh>
    <rPh sb="7" eb="9">
      <t>ニュウリョク</t>
    </rPh>
    <rPh sb="11" eb="12">
      <t>モウ</t>
    </rPh>
    <rPh sb="13" eb="14">
      <t>コ</t>
    </rPh>
    <rPh sb="15" eb="18">
      <t>キカンナイ</t>
    </rPh>
    <rPh sb="19" eb="21">
      <t>テイシュツ</t>
    </rPh>
    <rPh sb="22" eb="24">
      <t>インサツ</t>
    </rPh>
    <rPh sb="25" eb="27">
      <t>ユウソウ</t>
    </rPh>
    <rPh sb="38" eb="39">
      <t>アカ</t>
    </rPh>
    <rPh sb="102" eb="105">
      <t>カナガワ</t>
    </rPh>
    <rPh sb="106" eb="111">
      <t>スイソウガクレンメイ</t>
    </rPh>
    <rPh sb="115" eb="118">
      <t>キカンナイ</t>
    </rPh>
    <rPh sb="149" eb="150">
      <t>アカ</t>
    </rPh>
    <rPh sb="180" eb="181">
      <t>ケン</t>
    </rPh>
    <rPh sb="197" eb="198">
      <t>スウ</t>
    </rPh>
    <rPh sb="225" eb="226">
      <t>ケン</t>
    </rPh>
    <phoneticPr fontId="1"/>
  </si>
  <si>
    <t>郵送
（レターパックプラス（赤））</t>
    <rPh sb="0" eb="2">
      <t>ユウソウ</t>
    </rPh>
    <rPh sb="14" eb="15">
      <t>アカ</t>
    </rPh>
    <phoneticPr fontId="65"/>
  </si>
  <si>
    <t>※郵送は、必ずレターパックプラス（赤）でお送りください。普通郵便、簡易書留、特定記録郵便は、受け付けません。</t>
    <rPh sb="1" eb="3">
      <t>ユウソウ</t>
    </rPh>
    <rPh sb="5" eb="6">
      <t>カナラ</t>
    </rPh>
    <rPh sb="17" eb="18">
      <t>アカ</t>
    </rPh>
    <rPh sb="21" eb="22">
      <t>オク</t>
    </rPh>
    <rPh sb="28" eb="30">
      <t>フツウ</t>
    </rPh>
    <rPh sb="30" eb="32">
      <t>ユウビン</t>
    </rPh>
    <rPh sb="33" eb="35">
      <t>カンイ</t>
    </rPh>
    <rPh sb="35" eb="37">
      <t>カキトメ</t>
    </rPh>
    <rPh sb="38" eb="40">
      <t>トクテイ</t>
    </rPh>
    <rPh sb="40" eb="42">
      <t>キロク</t>
    </rPh>
    <rPh sb="42" eb="44">
      <t>ユウビン</t>
    </rPh>
    <rPh sb="46" eb="47">
      <t>ウ</t>
    </rPh>
    <rPh sb="48" eb="49">
      <t>ツ</t>
    </rPh>
    <phoneticPr fontId="13"/>
  </si>
  <si>
    <t>送付先、差出人、編成等がすべて転記されていることを確認できたら、印刷してください。（用紙：Ｂ５縦）
線に合わせて切って、貼ってください。</t>
    <rPh sb="0" eb="3">
      <t>ソウフサキ</t>
    </rPh>
    <rPh sb="4" eb="7">
      <t>サシダシニン</t>
    </rPh>
    <rPh sb="8" eb="10">
      <t>ヘンセイ</t>
    </rPh>
    <rPh sb="10" eb="11">
      <t>トウ</t>
    </rPh>
    <rPh sb="15" eb="17">
      <t>テンキ</t>
    </rPh>
    <rPh sb="25" eb="27">
      <t>カクニン</t>
    </rPh>
    <rPh sb="32" eb="34">
      <t>インサツ</t>
    </rPh>
    <rPh sb="42" eb="44">
      <t>ヨウシ</t>
    </rPh>
    <rPh sb="47" eb="48">
      <t>タテ</t>
    </rPh>
    <rPh sb="50" eb="51">
      <t>セン</t>
    </rPh>
    <rPh sb="52" eb="53">
      <t>ア</t>
    </rPh>
    <rPh sb="56" eb="57">
      <t>キ</t>
    </rPh>
    <rPh sb="60" eb="61">
      <t>ハ</t>
    </rPh>
    <phoneticPr fontId="13"/>
  </si>
  <si>
    <t>レターパックプラス（赤色）で郵送してください。</t>
    <rPh sb="10" eb="12">
      <t>アカイロ</t>
    </rPh>
    <rPh sb="14" eb="16">
      <t>ユウソウ</t>
    </rPh>
    <phoneticPr fontId="13"/>
  </si>
  <si>
    <t>←　差出人は、参加申込書から転記されます。</t>
    <rPh sb="2" eb="5">
      <t>サシダシニン</t>
    </rPh>
    <rPh sb="7" eb="9">
      <t>サンカ</t>
    </rPh>
    <rPh sb="9" eb="12">
      <t>モウシコミショ</t>
    </rPh>
    <rPh sb="14" eb="16">
      <t>テンキ</t>
    </rPh>
    <phoneticPr fontId="13"/>
  </si>
  <si>
    <t>TEL</t>
    <phoneticPr fontId="65"/>
  </si>
  <si>
    <t>アンサンブルコンテスト関係書類在中</t>
    <rPh sb="11" eb="13">
      <t>カンケイ</t>
    </rPh>
    <rPh sb="13" eb="15">
      <t>ショルイ</t>
    </rPh>
    <rPh sb="15" eb="17">
      <t>ザイチュウ</t>
    </rPh>
    <phoneticPr fontId="1"/>
  </si>
  <si>
    <t>←　参加部門名が参加申込書から転記されます。</t>
    <rPh sb="2" eb="4">
      <t>サンカ</t>
    </rPh>
    <rPh sb="4" eb="7">
      <t>ブモンメイ</t>
    </rPh>
    <rPh sb="8" eb="10">
      <t>サンカ</t>
    </rPh>
    <rPh sb="10" eb="13">
      <t>モウシコミショ</t>
    </rPh>
    <rPh sb="15" eb="17">
      <t>テンキ</t>
    </rPh>
    <phoneticPr fontId="13"/>
  </si>
  <si>
    <t>参加申込書</t>
    <rPh sb="0" eb="2">
      <t>サンカ</t>
    </rPh>
    <rPh sb="2" eb="5">
      <t>モウシコミショ</t>
    </rPh>
    <phoneticPr fontId="13"/>
  </si>
  <si>
    <t>提出物を確認したらチェックをしましょう。</t>
    <rPh sb="0" eb="3">
      <t>テイシュツブツ</t>
    </rPh>
    <rPh sb="4" eb="6">
      <t>カクニン</t>
    </rPh>
    <phoneticPr fontId="13"/>
  </si>
  <si>
    <t>（チェック）</t>
    <phoneticPr fontId="65"/>
  </si>
  <si>
    <t>曲目等申込書　（参加チーム数分）</t>
    <rPh sb="0" eb="6">
      <t>キョクモクトウモウシコミショ</t>
    </rPh>
    <rPh sb="8" eb="10">
      <t>サンカ</t>
    </rPh>
    <rPh sb="13" eb="14">
      <t>スウ</t>
    </rPh>
    <rPh sb="14" eb="15">
      <t>ブン</t>
    </rPh>
    <phoneticPr fontId="13"/>
  </si>
  <si>
    <t>曲名、作曲者、編曲者、編成 が確認できる　スコア表紙のコピー　（Ａ４サイズ　団体名記入）</t>
    <rPh sb="24" eb="26">
      <t>ヒョウシ</t>
    </rPh>
    <rPh sb="38" eb="41">
      <t>ダンタイメイ</t>
    </rPh>
    <rPh sb="41" eb="43">
      <t>キニュウ</t>
    </rPh>
    <phoneticPr fontId="13"/>
  </si>
  <si>
    <t>き　　り　　と　　り</t>
    <phoneticPr fontId="65"/>
  </si>
  <si>
    <t>※レターパックプラス（赤）は、ポストに投函できますが、回収時間を　
　過ぎるとその日の消印になりませんので、ご注意ください。</t>
    <rPh sb="11" eb="12">
      <t>アカ</t>
    </rPh>
    <rPh sb="19" eb="21">
      <t>トウカン</t>
    </rPh>
    <rPh sb="27" eb="29">
      <t>カイシュウ</t>
    </rPh>
    <rPh sb="29" eb="31">
      <t>ジカン</t>
    </rPh>
    <rPh sb="35" eb="36">
      <t>ス</t>
    </rPh>
    <rPh sb="41" eb="42">
      <t>ヒ</t>
    </rPh>
    <rPh sb="43" eb="45">
      <t>ケシイン</t>
    </rPh>
    <rPh sb="55" eb="57">
      <t>チュウイ</t>
    </rPh>
    <phoneticPr fontId="1"/>
  </si>
  <si>
    <t xml:space="preserve">  令和７年度(2025年)</t>
    <phoneticPr fontId="1"/>
  </si>
  <si>
    <t>　　　第49回神奈川県アンサンブルコンテスト</t>
    <phoneticPr fontId="1"/>
  </si>
  <si>
    <t>　上記のとおり、第49回神奈川県アンサンブルコンテストへの参加を申込みます。</t>
    <phoneticPr fontId="1"/>
  </si>
  <si>
    <t xml:space="preserve">           令和７年(2025年)11月</t>
    <phoneticPr fontId="1"/>
  </si>
  <si>
    <t>11月</t>
    <rPh sb="2" eb="3">
      <t>ガツ</t>
    </rPh>
    <phoneticPr fontId="1"/>
  </si>
  <si>
    <t>日</t>
    <rPh sb="0" eb="1">
      <t>ニチ</t>
    </rPh>
    <phoneticPr fontId="1"/>
  </si>
  <si>
    <t>振　込　完　了　日</t>
    <rPh sb="4" eb="5">
      <t>カン</t>
    </rPh>
    <rPh sb="6" eb="7">
      <t>リョウ</t>
    </rPh>
    <rPh sb="8" eb="9">
      <t>ヒ</t>
    </rPh>
    <phoneticPr fontId="1"/>
  </si>
  <si>
    <t>　←大会参加費等の振込完了日をご記入ください。
　　※大会参加費等の振込受領証のコピーは、貼付しなくて
　　　構いません。</t>
    <rPh sb="11" eb="14">
      <t>カンリョウビ</t>
    </rPh>
    <rPh sb="16" eb="18">
      <t>キニュウ</t>
    </rPh>
    <rPh sb="55" eb="56">
      <t>カマ</t>
    </rPh>
    <phoneticPr fontId="1"/>
  </si>
  <si>
    <t>※必要事項を記入（入力）のうえ、指定された期間内に　曲目等申込書と一緒に1部（原本）を郵送</t>
    <rPh sb="9" eb="11">
      <t>ニュウリョク</t>
    </rPh>
    <rPh sb="23" eb="24">
      <t>ナイ</t>
    </rPh>
    <phoneticPr fontId="1"/>
  </si>
  <si>
    <t>　（レターパックプラス（赤））で提出すること。（当日消印有効）　（必ず控えをとっておくこと。）</t>
    <rPh sb="12" eb="13">
      <t>アカ</t>
    </rPh>
    <rPh sb="16" eb="18">
      <t>テイシュツ</t>
    </rPh>
    <phoneticPr fontId="1"/>
  </si>
  <si>
    <t>※期間内に申込みのない場合は、理由のいかんに関わらず受け付けない。また、申込期間前の申込みも</t>
    <phoneticPr fontId="1"/>
  </si>
  <si>
    <t>　受け付けない。</t>
    <phoneticPr fontId="1"/>
  </si>
  <si>
    <t>令和７年（2025年）</t>
    <rPh sb="0" eb="2">
      <t>レイワ</t>
    </rPh>
    <rPh sb="3" eb="4">
      <t>ネン</t>
    </rPh>
    <rPh sb="9" eb="10">
      <t>ネン</t>
    </rPh>
    <phoneticPr fontId="13"/>
  </si>
  <si>
    <t>第49回神奈川県アンサンブルコンテスト曲目等申込書</t>
    <rPh sb="0" eb="1">
      <t>ダイ</t>
    </rPh>
    <rPh sb="3" eb="4">
      <t>カイ</t>
    </rPh>
    <rPh sb="4" eb="8">
      <t>カナガワケン</t>
    </rPh>
    <rPh sb="19" eb="22">
      <t>キョクモクトウ</t>
    </rPh>
    <rPh sb="22" eb="25">
      <t>モウシコミショ</t>
    </rPh>
    <phoneticPr fontId="13"/>
  </si>
  <si>
    <t>　　上記のとおり、第49回神奈川県アンサンブルコンテストへの参加を申し込みます。</t>
    <rPh sb="2" eb="4">
      <t>ジョウキ</t>
    </rPh>
    <rPh sb="9" eb="10">
      <t>ダイ</t>
    </rPh>
    <rPh sb="12" eb="13">
      <t>カイ</t>
    </rPh>
    <rPh sb="13" eb="17">
      <t>カナガワケン</t>
    </rPh>
    <rPh sb="30" eb="32">
      <t>サンカ</t>
    </rPh>
    <rPh sb="33" eb="34">
      <t>モウ</t>
    </rPh>
    <rPh sb="35" eb="36">
      <t>コ</t>
    </rPh>
    <phoneticPr fontId="13"/>
  </si>
  <si>
    <t>令和７年（2025年）１１月</t>
    <rPh sb="0" eb="2">
      <t>レイワ</t>
    </rPh>
    <rPh sb="3" eb="4">
      <t>ネン</t>
    </rPh>
    <rPh sb="9" eb="10">
      <t>ネン</t>
    </rPh>
    <phoneticPr fontId="13"/>
  </si>
  <si>
    <r>
      <t>※必要事項を記入（入力）のうえ、指定された期間内に参加申込書と一緒に郵送</t>
    </r>
    <r>
      <rPr>
        <b/>
        <u val="double"/>
        <sz val="10"/>
        <rFont val="ＭＳ Ｐ明朝"/>
        <family val="1"/>
        <charset val="128"/>
      </rPr>
      <t>（レターパックプラス（赤））</t>
    </r>
    <r>
      <rPr>
        <sz val="10"/>
        <rFont val="ＭＳ Ｐ明朝"/>
        <family val="1"/>
        <charset val="128"/>
      </rPr>
      <t>で提出すること。（当日消印有効）</t>
    </r>
    <rPh sb="9" eb="11">
      <t>ニュウリョク</t>
    </rPh>
    <rPh sb="25" eb="27">
      <t>サンカ</t>
    </rPh>
    <rPh sb="27" eb="30">
      <t>モウシコミショ</t>
    </rPh>
    <rPh sb="31" eb="33">
      <t>イッショ</t>
    </rPh>
    <rPh sb="34" eb="36">
      <t>ユウソウ</t>
    </rPh>
    <rPh sb="47" eb="48">
      <t>アカ</t>
    </rPh>
    <phoneticPr fontId="13"/>
  </si>
  <si>
    <t>11月12日（水）
※当日消印有効</t>
    <rPh sb="2" eb="3">
      <t>ガツ</t>
    </rPh>
    <rPh sb="5" eb="6">
      <t>ニチ</t>
    </rPh>
    <rPh sb="7" eb="8">
      <t>スイ</t>
    </rPh>
    <rPh sb="11" eb="13">
      <t>トウジツ</t>
    </rPh>
    <rPh sb="13" eb="15">
      <t>ケシイン</t>
    </rPh>
    <rPh sb="15" eb="17">
      <t>ユウコウ</t>
    </rPh>
    <phoneticPr fontId="65"/>
  </si>
  <si>
    <t>　←　提出は、郵送（レターパックプラス（赤））でお願いします。</t>
    <rPh sb="3" eb="5">
      <t>テイシュツ</t>
    </rPh>
    <rPh sb="7" eb="9">
      <t>ユウソウ</t>
    </rPh>
    <rPh sb="20" eb="21">
      <t>アカ</t>
    </rPh>
    <rPh sb="25" eb="26">
      <t>ネガ</t>
    </rPh>
    <phoneticPr fontId="1"/>
  </si>
  <si>
    <t>←　このファイルごと県事務局への送信してください。（正式書類は、レターパックプラス（赤）での郵送です）</t>
    <rPh sb="10" eb="11">
      <t>ケン</t>
    </rPh>
    <rPh sb="11" eb="14">
      <t>ジムキョク</t>
    </rPh>
    <rPh sb="16" eb="18">
      <t>ソウシン</t>
    </rPh>
    <rPh sb="26" eb="28">
      <t>セイシキ</t>
    </rPh>
    <rPh sb="28" eb="30">
      <t>ショルイ</t>
    </rPh>
    <rPh sb="42" eb="43">
      <t>アカ</t>
    </rPh>
    <rPh sb="46" eb="48">
      <t>ユウソウ</t>
    </rPh>
    <phoneticPr fontId="1"/>
  </si>
  <si>
    <t>　　　↑送信の際のファイル名及び件名は、49県アンコン参加申込（団体名・チーム数）に書き換えてお願いします。　例：49県アンコン参加申込（千田豊とゆかいな仲間たち・2）</t>
    <rPh sb="4" eb="6">
      <t>ソウシン</t>
    </rPh>
    <rPh sb="7" eb="8">
      <t>サイ</t>
    </rPh>
    <rPh sb="13" eb="14">
      <t>メイ</t>
    </rPh>
    <rPh sb="14" eb="15">
      <t>オヨ</t>
    </rPh>
    <rPh sb="16" eb="18">
      <t>ケンメイ</t>
    </rPh>
    <rPh sb="22" eb="23">
      <t>ケン</t>
    </rPh>
    <rPh sb="27" eb="29">
      <t>サンカ</t>
    </rPh>
    <rPh sb="29" eb="31">
      <t>モウシコミ</t>
    </rPh>
    <rPh sb="32" eb="35">
      <t>ダンタイメイ</t>
    </rPh>
    <rPh sb="39" eb="40">
      <t>スウ</t>
    </rPh>
    <rPh sb="42" eb="43">
      <t>カ</t>
    </rPh>
    <rPh sb="44" eb="45">
      <t>カ</t>
    </rPh>
    <rPh sb="48" eb="49">
      <t>ネガ</t>
    </rPh>
    <rPh sb="55" eb="56">
      <t>レイ</t>
    </rPh>
    <rPh sb="59" eb="60">
      <t>ケン</t>
    </rPh>
    <rPh sb="64" eb="66">
      <t>サンカ</t>
    </rPh>
    <rPh sb="66" eb="68">
      <t>モウシコミ</t>
    </rPh>
    <rPh sb="69" eb="71">
      <t>センダ</t>
    </rPh>
    <rPh sb="71" eb="72">
      <t>ユタカ</t>
    </rPh>
    <rPh sb="77" eb="79">
      <t>ナカマ</t>
    </rPh>
    <phoneticPr fontId="13"/>
  </si>
  <si>
    <t>横浜市神奈川区鶴屋町3－35－11</t>
    <rPh sb="0" eb="10">
      <t>221-0835</t>
    </rPh>
    <phoneticPr fontId="1"/>
  </si>
  <si>
    <t>ストーク横浜二番館805号</t>
    <rPh sb="4" eb="7">
      <t>ヨコハマニ</t>
    </rPh>
    <rPh sb="7" eb="9">
      <t>バンカン</t>
    </rPh>
    <rPh sb="12" eb="13">
      <t>ゴウ</t>
    </rPh>
    <phoneticPr fontId="1"/>
  </si>
  <si>
    <t>11月１2日（水）消印有効</t>
    <rPh sb="2" eb="3">
      <t>ガツ</t>
    </rPh>
    <rPh sb="5" eb="6">
      <t>ヒ</t>
    </rPh>
    <rPh sb="7" eb="8">
      <t>スイ</t>
    </rPh>
    <rPh sb="9" eb="11">
      <t>ケシイン</t>
    </rPh>
    <rPh sb="11" eb="13">
      <t>ユウコウ</t>
    </rPh>
    <phoneticPr fontId="1"/>
  </si>
  <si>
    <t>神奈川県吹奏楽連盟　行</t>
    <rPh sb="0" eb="9">
      <t>カナガワケンスイソウガクレンメイ</t>
    </rPh>
    <rPh sb="10" eb="11">
      <t>イ</t>
    </rPh>
    <phoneticPr fontId="1"/>
  </si>
  <si>
    <t xml:space="preserve">このファイルは、
　小学生の部、大学の部、職場・一般の部の
　　参加申し込み用です。
</t>
    <rPh sb="11" eb="14">
      <t>ショウガクセイ</t>
    </rPh>
    <rPh sb="15" eb="16">
      <t>ブ</t>
    </rPh>
    <rPh sb="17" eb="19">
      <t>ダイガク</t>
    </rPh>
    <rPh sb="20" eb="21">
      <t>ブ</t>
    </rPh>
    <rPh sb="22" eb="24">
      <t>ショクバ</t>
    </rPh>
    <rPh sb="25" eb="27">
      <t>イッパン</t>
    </rPh>
    <rPh sb="28" eb="29">
      <t>ブ</t>
    </rPh>
    <rPh sb="34" eb="36">
      <t>サンカ</t>
    </rPh>
    <rPh sb="36" eb="37">
      <t>モウ</t>
    </rPh>
    <rPh sb="38" eb="39">
      <t>コ</t>
    </rPh>
    <rPh sb="40" eb="41">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</si>
</sst>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0;"/>
  </numFmts>
  <fonts count="94">
    <font>
      <sz val="11"/>
      <color theme="1"/>
      <name val="游ゴシック"/>
      <family val="2"/>
      <charset val="128"/>
      <scheme val="minor"/>
    </font>
    <font>
      <sz val="6"/>
      <name val="游ゴシック"/>
      <family val="2"/>
      <charset val="128"/>
      <scheme val="minor"/>
    </font>
    <font>
      <sz val="10.5"/>
      <color theme="1"/>
      <name val="HG丸ｺﾞｼｯｸM-PRO"/>
      <family val="3"/>
      <charset val="128"/>
    </font>
    <font>
      <b/>
      <sz val="12"/>
      <color theme="1"/>
      <name val="HG丸ｺﾞｼｯｸM-PRO"/>
      <family val="3"/>
      <charset val="128"/>
    </font>
    <font>
      <sz val="11"/>
      <color theme="1"/>
      <name val="HG丸ｺﾞｼｯｸM-PRO"/>
      <family val="3"/>
      <charset val="128"/>
    </font>
    <font>
      <b/>
      <sz val="14"/>
      <color theme="1"/>
      <name val="HG丸ｺﾞｼｯｸM-PRO"/>
      <family val="3"/>
      <charset val="128"/>
    </font>
    <font>
      <b/>
      <sz val="16"/>
      <color theme="1"/>
      <name val="HG丸ｺﾞｼｯｸM-PRO"/>
      <family val="3"/>
      <charset val="128"/>
    </font>
    <font>
      <sz val="12"/>
      <color theme="1"/>
      <name val="HG丸ｺﾞｼｯｸM-PRO"/>
      <family val="3"/>
      <charset val="128"/>
    </font>
    <font>
      <sz val="8"/>
      <color theme="1"/>
      <name val="HG丸ｺﾞｼｯｸM-PRO"/>
      <family val="3"/>
      <charset val="128"/>
    </font>
    <font>
      <u/>
      <sz val="10.5"/>
      <color theme="1"/>
      <name val="HG丸ｺﾞｼｯｸM-PRO"/>
      <family val="3"/>
      <charset val="128"/>
    </font>
    <font>
      <u/>
      <sz val="11"/>
      <color theme="10"/>
      <name val="游ゴシック"/>
      <family val="2"/>
      <charset val="128"/>
      <scheme val="minor"/>
    </font>
    <font>
      <sz val="11"/>
      <name val="ＭＳ Ｐゴシック"/>
      <family val="3"/>
      <charset val="128"/>
    </font>
    <font>
      <b/>
      <sz val="14"/>
      <name val="ＭＳ Ｐ明朝"/>
      <family val="1"/>
      <charset val="128"/>
    </font>
    <font>
      <sz val="6"/>
      <name val="ＭＳ Ｐゴシック"/>
      <family val="3"/>
      <charset val="128"/>
    </font>
    <font>
      <b/>
      <sz val="11"/>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4"/>
      <name val="ＭＳ Ｐ明朝"/>
      <family val="1"/>
      <charset val="128"/>
    </font>
    <font>
      <sz val="10"/>
      <name val="ＭＳ Ｐ明朝"/>
      <family val="1"/>
      <charset val="128"/>
    </font>
    <font>
      <u/>
      <sz val="11"/>
      <name val="ＭＳ Ｐ明朝"/>
      <family val="1"/>
      <charset val="128"/>
    </font>
    <font>
      <sz val="7"/>
      <name val="ＭＳ Ｐ明朝"/>
      <family val="1"/>
      <charset val="128"/>
    </font>
    <font>
      <sz val="9"/>
      <name val="ＭＳ Ｐ明朝"/>
      <family val="1"/>
      <charset val="128"/>
    </font>
    <font>
      <sz val="10"/>
      <color theme="1"/>
      <name val="ＭＳ Ｐ明朝"/>
      <family val="1"/>
      <charset val="128"/>
    </font>
    <font>
      <sz val="11"/>
      <color theme="1"/>
      <name val="游ゴシック"/>
      <family val="3"/>
      <charset val="128"/>
      <scheme val="minor"/>
    </font>
    <font>
      <u/>
      <sz val="11"/>
      <color theme="10"/>
      <name val="ＭＳ Ｐゴシック"/>
      <family val="3"/>
      <charset val="128"/>
    </font>
    <font>
      <sz val="11"/>
      <name val="ＭＳ 明朝"/>
      <family val="1"/>
      <charset val="128"/>
    </font>
    <font>
      <sz val="10"/>
      <name val="游ゴシック"/>
      <family val="3"/>
      <charset val="128"/>
      <scheme val="minor"/>
    </font>
    <font>
      <b/>
      <sz val="10"/>
      <name val="ＭＳ Ｐ明朝"/>
      <family val="1"/>
      <charset val="128"/>
    </font>
    <font>
      <sz val="26"/>
      <color rgb="FFFF0000"/>
      <name val="ＭＳ Ｐゴシック"/>
      <family val="3"/>
      <charset val="128"/>
    </font>
    <font>
      <sz val="24"/>
      <color rgb="FFFFFF00"/>
      <name val="ＭＳ Ｐゴシック"/>
      <family val="3"/>
      <charset val="128"/>
    </font>
    <font>
      <sz val="26"/>
      <name val="ＭＳ Ｐゴシック"/>
      <family val="3"/>
      <charset val="128"/>
    </font>
    <font>
      <sz val="22"/>
      <name val="ＭＳ Ｐゴシック"/>
      <family val="3"/>
      <charset val="128"/>
    </font>
    <font>
      <sz val="9"/>
      <name val="ＭＳ Ｐゴシック"/>
      <family val="3"/>
      <charset val="128"/>
    </font>
    <font>
      <sz val="24"/>
      <name val="ＭＳ Ｐゴシック"/>
      <family val="3"/>
      <charset val="128"/>
    </font>
    <font>
      <b/>
      <u val="double"/>
      <sz val="10"/>
      <name val="ＭＳ Ｐ明朝"/>
      <family val="1"/>
      <charset val="128"/>
    </font>
    <font>
      <b/>
      <sz val="12"/>
      <color rgb="FFFF0000"/>
      <name val="HG丸ｺﾞｼｯｸM-PRO"/>
      <family val="3"/>
      <charset val="128"/>
    </font>
    <font>
      <b/>
      <sz val="11"/>
      <color rgb="FFFF0000"/>
      <name val="HG丸ｺﾞｼｯｸM-PRO"/>
      <family val="3"/>
      <charset val="128"/>
    </font>
    <font>
      <b/>
      <sz val="11"/>
      <name val="HG丸ｺﾞｼｯｸM-PRO"/>
      <family val="3"/>
      <charset val="128"/>
    </font>
    <font>
      <sz val="11"/>
      <name val="HG丸ｺﾞｼｯｸM-PRO"/>
      <family val="3"/>
      <charset val="128"/>
    </font>
    <font>
      <sz val="9"/>
      <name val="HG丸ｺﾞｼｯｸM-PRO"/>
      <family val="3"/>
      <charset val="128"/>
    </font>
    <font>
      <sz val="10.5"/>
      <name val="HG丸ｺﾞｼｯｸM-PRO"/>
      <family val="3"/>
      <charset val="128"/>
    </font>
    <font>
      <sz val="12"/>
      <name val="HG丸ｺﾞｼｯｸM-PRO"/>
      <family val="3"/>
      <charset val="128"/>
    </font>
    <font>
      <u/>
      <sz val="9"/>
      <name val="ＭＳ Ｐ明朝"/>
      <family val="1"/>
      <charset val="128"/>
    </font>
    <font>
      <b/>
      <sz val="11"/>
      <color rgb="FFFF0000"/>
      <name val="游ゴシック"/>
      <family val="3"/>
      <charset val="128"/>
      <scheme val="minor"/>
    </font>
    <font>
      <b/>
      <sz val="11"/>
      <color rgb="FF00B050"/>
      <name val="HG丸ｺﾞｼｯｸM-PRO"/>
      <family val="3"/>
      <charset val="128"/>
    </font>
    <font>
      <b/>
      <sz val="12"/>
      <color rgb="FF00B050"/>
      <name val="HG丸ｺﾞｼｯｸM-PRO"/>
      <family val="3"/>
      <charset val="128"/>
    </font>
    <font>
      <sz val="16"/>
      <color theme="1"/>
      <name val="HG丸ｺﾞｼｯｸM-PRO"/>
      <family val="3"/>
      <charset val="128"/>
    </font>
    <font>
      <sz val="18"/>
      <color theme="1"/>
      <name val="HG丸ｺﾞｼｯｸM-PRO"/>
      <family val="3"/>
      <charset val="128"/>
    </font>
    <font>
      <sz val="16"/>
      <color rgb="FFFF0000"/>
      <name val="HG丸ｺﾞｼｯｸM-PRO"/>
      <family val="3"/>
      <charset val="128"/>
    </font>
    <font>
      <b/>
      <sz val="16"/>
      <color theme="1"/>
      <name val="游ゴシック"/>
      <family val="3"/>
      <charset val="128"/>
      <scheme val="minor"/>
    </font>
    <font>
      <sz val="20"/>
      <color theme="1"/>
      <name val="HG丸ｺﾞｼｯｸM-PRO"/>
      <family val="3"/>
      <charset val="128"/>
    </font>
    <font>
      <sz val="16"/>
      <name val="HG丸ｺﾞｼｯｸM-PRO"/>
      <family val="3"/>
      <charset val="128"/>
    </font>
    <font>
      <sz val="14"/>
      <name val="HG丸ｺﾞｼｯｸM-PRO"/>
      <family val="3"/>
      <charset val="128"/>
    </font>
    <font>
      <sz val="14"/>
      <color indexed="8"/>
      <name val="ＭＳ Ｐゴシック"/>
      <family val="3"/>
      <charset val="128"/>
    </font>
    <font>
      <sz val="12"/>
      <name val="ＭＳ Ｐゴシック"/>
      <family val="3"/>
      <charset val="128"/>
    </font>
    <font>
      <sz val="10"/>
      <color indexed="8"/>
      <name val="ＭＳ Ｐゴシック"/>
      <family val="3"/>
      <charset val="128"/>
    </font>
    <font>
      <b/>
      <sz val="14"/>
      <name val="HG丸ｺﾞｼｯｸM-PRO"/>
      <family val="3"/>
      <charset val="128"/>
    </font>
    <font>
      <b/>
      <sz val="14"/>
      <color rgb="FFFF0000"/>
      <name val="HG丸ｺﾞｼｯｸM-PRO"/>
      <family val="3"/>
      <charset val="128"/>
    </font>
    <font>
      <b/>
      <sz val="20"/>
      <name val="HG丸ｺﾞｼｯｸM-PRO"/>
      <family val="3"/>
      <charset val="128"/>
    </font>
    <font>
      <u/>
      <sz val="16"/>
      <color theme="10"/>
      <name val="HG丸ｺﾞｼｯｸM-PRO"/>
      <family val="3"/>
      <charset val="128"/>
    </font>
    <font>
      <b/>
      <sz val="16"/>
      <name val="HG丸ｺﾞｼｯｸM-PRO"/>
      <family val="3"/>
      <charset val="128"/>
    </font>
    <font>
      <sz val="18"/>
      <name val="HG丸ｺﾞｼｯｸM-PRO"/>
      <family val="3"/>
      <charset val="128"/>
    </font>
    <font>
      <sz val="16"/>
      <color theme="1"/>
      <name val="ＭＳ Ｐゴシック"/>
      <family val="2"/>
      <charset val="128"/>
    </font>
    <font>
      <sz val="24"/>
      <color theme="1"/>
      <name val="ＭＳ Ｐゴシック"/>
      <family val="2"/>
      <charset val="128"/>
    </font>
    <font>
      <sz val="6"/>
      <name val="ＭＳ Ｐゴシック"/>
      <family val="2"/>
      <charset val="128"/>
    </font>
    <font>
      <sz val="20"/>
      <color theme="1"/>
      <name val="ＭＳ Ｐゴシック"/>
      <family val="2"/>
      <charset val="128"/>
    </font>
    <font>
      <b/>
      <sz val="12"/>
      <color rgb="FFFF0000"/>
      <name val="ＭＳ Ｐゴシック"/>
      <family val="3"/>
      <charset val="128"/>
    </font>
    <font>
      <sz val="12"/>
      <color theme="1"/>
      <name val="ＭＳ Ｐゴシック"/>
      <family val="2"/>
      <charset val="128"/>
    </font>
    <font>
      <b/>
      <sz val="13"/>
      <color theme="1"/>
      <name val="ＭＳ Ｐゴシック"/>
      <family val="3"/>
      <charset val="128"/>
    </font>
    <font>
      <sz val="12"/>
      <color theme="1"/>
      <name val="ＭＳ Ｐゴシック"/>
      <family val="3"/>
      <charset val="128"/>
    </font>
    <font>
      <b/>
      <u val="double"/>
      <sz val="16"/>
      <color theme="1"/>
      <name val="ＭＳ Ｐゴシック"/>
      <family val="3"/>
      <charset val="128"/>
    </font>
    <font>
      <sz val="11"/>
      <color theme="1"/>
      <name val="ＭＳ Ｐゴシック"/>
      <family val="2"/>
      <charset val="128"/>
    </font>
    <font>
      <sz val="24"/>
      <color theme="1"/>
      <name val="ＭＳ Ｐゴシック"/>
      <family val="3"/>
      <charset val="128"/>
    </font>
    <font>
      <b/>
      <sz val="14"/>
      <color rgb="FFFF0000"/>
      <name val="ＭＳ Ｐゴシック"/>
      <family val="3"/>
      <charset val="128"/>
    </font>
    <font>
      <b/>
      <sz val="11"/>
      <color theme="1"/>
      <name val="ＭＳ Ｐゴシック"/>
      <family val="3"/>
      <charset val="128"/>
    </font>
    <font>
      <sz val="18"/>
      <color rgb="FFFF0000"/>
      <name val="ＭＳ Ｐゴシック"/>
      <family val="3"/>
      <charset val="128"/>
    </font>
    <font>
      <b/>
      <sz val="11"/>
      <name val="ＭＳ Ｐゴシック"/>
      <family val="3"/>
      <charset val="128"/>
    </font>
    <font>
      <b/>
      <sz val="11"/>
      <color rgb="FFFF0000"/>
      <name val="ＭＳ Ｐゴシック"/>
      <family val="3"/>
      <charset val="128"/>
    </font>
    <font>
      <b/>
      <sz val="18"/>
      <color rgb="FFFF0000"/>
      <name val="ＭＳ Ｐゴシック"/>
      <family val="3"/>
      <charset val="128"/>
    </font>
    <font>
      <sz val="26"/>
      <color theme="1"/>
      <name val="HG丸ｺﾞｼｯｸM-PRO"/>
      <family val="3"/>
      <charset val="128"/>
    </font>
    <font>
      <sz val="11"/>
      <color rgb="FFFFFF00"/>
      <name val="ＭＳ Ｐゴシック"/>
      <family val="3"/>
      <charset val="128"/>
    </font>
    <font>
      <sz val="20"/>
      <color rgb="FFFFFF00"/>
      <name val="ＭＳ Ｐゴシック"/>
      <family val="3"/>
      <charset val="128"/>
    </font>
    <font>
      <sz val="22"/>
      <color rgb="FFFFFF00"/>
      <name val="ＭＳ Ｐゴシック"/>
      <family val="3"/>
      <charset val="128"/>
    </font>
    <font>
      <b/>
      <sz val="20"/>
      <color rgb="FFFFFF00"/>
      <name val="ＭＳ Ｐゴシック"/>
      <family val="3"/>
      <charset val="128"/>
    </font>
    <font>
      <sz val="21"/>
      <name val="ＭＳ Ｐゴシック"/>
      <family val="3"/>
      <charset val="128"/>
    </font>
    <font>
      <b/>
      <sz val="14"/>
      <name val="ＭＳ Ｐゴシック"/>
      <family val="3"/>
      <charset val="128"/>
    </font>
    <font>
      <b/>
      <sz val="14"/>
      <color rgb="FFFFFF00"/>
      <name val="ＭＳ Ｐゴシック"/>
      <family val="3"/>
      <charset val="128"/>
    </font>
    <font>
      <sz val="10"/>
      <color indexed="8"/>
      <name val="ＭＳ 明朝"/>
      <family val="1"/>
      <charset val="128"/>
    </font>
    <font>
      <b/>
      <sz val="20"/>
      <color rgb="FFFF0000"/>
      <name val="ＭＳ Ｐゴシック"/>
      <family val="3"/>
      <charset val="128"/>
    </font>
    <font>
      <b/>
      <sz val="20"/>
      <color rgb="FFFF0000"/>
      <name val="HG丸ｺﾞｼｯｸM-PRO"/>
      <family val="3"/>
      <charset val="128"/>
    </font>
    <font>
      <sz val="20"/>
      <color rgb="FFFF0000"/>
      <name val="ＭＳ Ｐゴシック"/>
      <family val="3"/>
      <charset val="128"/>
    </font>
    <font>
      <u/>
      <sz val="16"/>
      <color theme="10"/>
      <name val="游ゴシック"/>
      <family val="3"/>
      <charset val="128"/>
      <scheme val="minor"/>
    </font>
    <font>
      <b/>
      <sz val="24"/>
      <color rgb="FFFF0000"/>
      <name val="HG丸ｺﾞｼｯｸM-PRO"/>
      <family val="3"/>
      <charset val="128"/>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style="thick">
        <color rgb="FF00B050"/>
      </left>
      <right/>
      <top/>
      <bottom/>
      <diagonal/>
    </border>
    <border>
      <left style="thick">
        <color rgb="FF00B050"/>
      </left>
      <right/>
      <top/>
      <bottom style="thick">
        <color rgb="FF00B050"/>
      </bottom>
      <diagonal/>
    </border>
    <border>
      <left style="thick">
        <color rgb="FF00B050"/>
      </left>
      <right/>
      <top style="thick">
        <color rgb="FF00B050"/>
      </top>
      <bottom style="double">
        <color rgb="FF00B050"/>
      </bottom>
      <diagonal/>
    </border>
    <border>
      <left style="thick">
        <color rgb="FF00B050"/>
      </left>
      <right/>
      <top style="double">
        <color rgb="FF00B050"/>
      </top>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style="medium">
        <color indexed="64"/>
      </right>
      <top/>
      <bottom style="medium">
        <color indexed="64"/>
      </bottom>
      <diagonal/>
    </border>
    <border>
      <left/>
      <right style="medium">
        <color indexed="64"/>
      </right>
      <top/>
      <bottom style="dotted">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style="medium">
        <color indexed="64"/>
      </right>
      <top/>
      <bottom/>
      <diagonal/>
    </border>
    <border>
      <left style="thin">
        <color auto="1"/>
      </left>
      <right style="thin">
        <color indexed="64"/>
      </right>
      <top/>
      <bottom/>
      <diagonal/>
    </border>
    <border>
      <left style="thin">
        <color auto="1"/>
      </left>
      <right style="thin">
        <color auto="1"/>
      </right>
      <top/>
      <bottom style="medium">
        <color auto="1"/>
      </bottom>
      <diagonal/>
    </border>
    <border>
      <left style="thin">
        <color auto="1"/>
      </left>
      <right style="medium">
        <color indexed="64"/>
      </right>
      <top/>
      <bottom style="medium">
        <color indexed="64"/>
      </bottom>
      <diagonal/>
    </border>
    <border>
      <left/>
      <right style="thin">
        <color auto="1"/>
      </right>
      <top style="medium">
        <color auto="1"/>
      </top>
      <bottom/>
      <diagonal/>
    </border>
    <border>
      <left/>
      <right style="thin">
        <color auto="1"/>
      </right>
      <top/>
      <bottom style="medium">
        <color auto="1"/>
      </bottom>
      <diagonal/>
    </border>
    <border>
      <left style="medium">
        <color indexed="64"/>
      </left>
      <right/>
      <top style="medium">
        <color indexed="64"/>
      </top>
      <bottom style="dotted">
        <color indexed="64"/>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auto="1"/>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alignment vertical="center"/>
    </xf>
    <xf numFmtId="0" fontId="10" fillId="0" borderId="0" applyNumberFormat="0" applyFill="0" applyBorder="0" applyAlignment="0" applyProtection="0">
      <alignment vertical="center"/>
    </xf>
    <xf numFmtId="0" fontId="11" fillId="0" borderId="0"/>
    <xf numFmtId="0" fontId="25" fillId="0" borderId="0" applyNumberFormat="0" applyFill="0" applyBorder="0" applyAlignment="0" applyProtection="0"/>
    <xf numFmtId="0" fontId="11" fillId="0" borderId="0">
      <alignment vertical="center"/>
    </xf>
    <xf numFmtId="0" fontId="24" fillId="0" borderId="0">
      <alignment vertical="center"/>
    </xf>
    <xf numFmtId="0" fontId="72" fillId="0" borderId="0">
      <alignment vertical="center"/>
    </xf>
  </cellStyleXfs>
  <cellXfs count="565">
    <xf numFmtId="0" fontId="0" fillId="0" borderId="0" xfId="0">
      <alignment vertical="center"/>
    </xf>
    <xf numFmtId="0" fontId="4" fillId="0" borderId="0" xfId="0" applyFo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lignment vertical="center"/>
    </xf>
    <xf numFmtId="0" fontId="7" fillId="0" borderId="10" xfId="0" applyFont="1" applyBorder="1">
      <alignment vertical="center"/>
    </xf>
    <xf numFmtId="0" fontId="8" fillId="0" borderId="0" xfId="0" applyFont="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2" fillId="0" borderId="0" xfId="0" applyFont="1" applyAlignment="1">
      <alignment vertical="center" wrapText="1"/>
    </xf>
    <xf numFmtId="0" fontId="4" fillId="0" borderId="0" xfId="0" applyFont="1" applyAlignment="1">
      <alignment vertical="center" wrapText="1"/>
    </xf>
    <xf numFmtId="0" fontId="4" fillId="0" borderId="12" xfId="0" applyFont="1" applyBorder="1">
      <alignment vertical="center"/>
    </xf>
    <xf numFmtId="0" fontId="2" fillId="0" borderId="0" xfId="0" applyFont="1" applyAlignment="1">
      <alignment horizontal="justify" vertical="center" wrapText="1"/>
    </xf>
    <xf numFmtId="0" fontId="4" fillId="0" borderId="11" xfId="0" applyFont="1" applyBorder="1">
      <alignment vertical="center"/>
    </xf>
    <xf numFmtId="0" fontId="4" fillId="0" borderId="5"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vertical="center" wrapText="1"/>
    </xf>
    <xf numFmtId="0" fontId="4" fillId="0" borderId="43" xfId="0" applyFont="1" applyBorder="1" applyAlignment="1">
      <alignment horizontal="center" vertical="center" wrapText="1"/>
    </xf>
    <xf numFmtId="0" fontId="8" fillId="0" borderId="12" xfId="0" applyFont="1" applyBorder="1">
      <alignment vertical="center"/>
    </xf>
    <xf numFmtId="0" fontId="8" fillId="0" borderId="7" xfId="0" applyFont="1" applyBorder="1" applyAlignment="1">
      <alignment vertical="center" wrapText="1"/>
    </xf>
    <xf numFmtId="0" fontId="2" fillId="0" borderId="12" xfId="0" applyFont="1" applyBorder="1">
      <alignment vertical="center"/>
    </xf>
    <xf numFmtId="0" fontId="2" fillId="0" borderId="7" xfId="0" applyFont="1" applyBorder="1" applyAlignment="1">
      <alignment vertical="center" wrapText="1"/>
    </xf>
    <xf numFmtId="0" fontId="7" fillId="0" borderId="6" xfId="0" applyFont="1" applyBorder="1" applyAlignment="1">
      <alignment vertical="center" wrapText="1"/>
    </xf>
    <xf numFmtId="0" fontId="4" fillId="0" borderId="0" xfId="0" applyFont="1" applyAlignment="1">
      <alignment horizontal="center" vertical="center"/>
    </xf>
    <xf numFmtId="0" fontId="6" fillId="0" borderId="0" xfId="0" applyFont="1" applyAlignment="1">
      <alignment horizontal="center" vertical="center"/>
    </xf>
    <xf numFmtId="0" fontId="14" fillId="0" borderId="0" xfId="2" applyFont="1"/>
    <xf numFmtId="0" fontId="11" fillId="0" borderId="0" xfId="2" applyAlignment="1">
      <alignment vertical="center"/>
    </xf>
    <xf numFmtId="0" fontId="15" fillId="0" borderId="0" xfId="2" applyFont="1"/>
    <xf numFmtId="0" fontId="19" fillId="0" borderId="26" xfId="2" applyFont="1" applyBorder="1" applyAlignment="1">
      <alignment vertical="center"/>
    </xf>
    <xf numFmtId="0" fontId="15" fillId="0" borderId="0" xfId="2" applyFont="1" applyAlignment="1">
      <alignment horizontal="center" vertical="center"/>
    </xf>
    <xf numFmtId="0" fontId="15" fillId="0" borderId="0" xfId="2" applyFont="1" applyAlignment="1">
      <alignment vertical="center"/>
    </xf>
    <xf numFmtId="0" fontId="15" fillId="3" borderId="44" xfId="2" applyFont="1" applyFill="1" applyBorder="1" applyAlignment="1">
      <alignment vertical="center"/>
    </xf>
    <xf numFmtId="0" fontId="15" fillId="3" borderId="45" xfId="2" applyFont="1" applyFill="1" applyBorder="1" applyAlignment="1">
      <alignment vertical="center"/>
    </xf>
    <xf numFmtId="0" fontId="15" fillId="0" borderId="18" xfId="2" applyFont="1" applyBorder="1"/>
    <xf numFmtId="0" fontId="22" fillId="0" borderId="0" xfId="2" applyFont="1"/>
    <xf numFmtId="0" fontId="15" fillId="0" borderId="0" xfId="2" applyFont="1" applyAlignment="1">
      <alignment vertical="center" textRotation="255"/>
    </xf>
    <xf numFmtId="0" fontId="19" fillId="0" borderId="0" xfId="2" applyFont="1"/>
    <xf numFmtId="0" fontId="19" fillId="0" borderId="84" xfId="2" applyFont="1" applyBorder="1"/>
    <xf numFmtId="0" fontId="19" fillId="0" borderId="84" xfId="2" applyFont="1" applyBorder="1" applyAlignment="1">
      <alignment vertical="center"/>
    </xf>
    <xf numFmtId="0" fontId="19" fillId="0" borderId="85" xfId="2" applyFont="1" applyBorder="1"/>
    <xf numFmtId="0" fontId="19" fillId="0" borderId="86" xfId="2" applyFont="1" applyBorder="1"/>
    <xf numFmtId="0" fontId="17" fillId="0" borderId="0" xfId="2" applyFont="1"/>
    <xf numFmtId="0" fontId="17" fillId="0" borderId="12" xfId="2" applyFont="1" applyBorder="1"/>
    <xf numFmtId="0" fontId="17" fillId="0" borderId="0" xfId="2" applyFont="1" applyAlignment="1">
      <alignment vertical="center"/>
    </xf>
    <xf numFmtId="0" fontId="17" fillId="0" borderId="7" xfId="2" applyFont="1" applyBorder="1"/>
    <xf numFmtId="0" fontId="17" fillId="0" borderId="0" xfId="2" applyFont="1" applyAlignment="1">
      <alignment horizontal="center" vertical="center"/>
    </xf>
    <xf numFmtId="0" fontId="15" fillId="0" borderId="12" xfId="2" applyFont="1" applyBorder="1"/>
    <xf numFmtId="0" fontId="15" fillId="0" borderId="7" xfId="2" applyFont="1" applyBorder="1"/>
    <xf numFmtId="0" fontId="15" fillId="0" borderId="10" xfId="2" applyFont="1" applyBorder="1"/>
    <xf numFmtId="0" fontId="15" fillId="0" borderId="6" xfId="2" applyFont="1" applyBorder="1"/>
    <xf numFmtId="0" fontId="15" fillId="0" borderId="6" xfId="2" applyFont="1" applyBorder="1" applyAlignment="1">
      <alignment vertical="center"/>
    </xf>
    <xf numFmtId="0" fontId="15" fillId="0" borderId="3" xfId="2" applyFont="1" applyBorder="1"/>
    <xf numFmtId="0" fontId="27" fillId="0" borderId="0" xfId="2" applyFont="1"/>
    <xf numFmtId="0" fontId="11" fillId="0" borderId="0" xfId="2"/>
    <xf numFmtId="0" fontId="11" fillId="0" borderId="0" xfId="2" quotePrefix="1"/>
    <xf numFmtId="0" fontId="4" fillId="0" borderId="14" xfId="0" applyFont="1" applyBorder="1" applyAlignment="1">
      <alignment horizontal="center" vertical="center"/>
    </xf>
    <xf numFmtId="0" fontId="4" fillId="0" borderId="91" xfId="0" applyFont="1" applyBorder="1" applyAlignment="1">
      <alignment horizontal="center" vertical="center" wrapText="1"/>
    </xf>
    <xf numFmtId="0" fontId="4" fillId="0" borderId="93" xfId="0" applyFont="1" applyBorder="1" applyAlignment="1">
      <alignment horizontal="center" vertical="center"/>
    </xf>
    <xf numFmtId="0" fontId="0" fillId="0" borderId="0" xfId="0" applyAlignment="1">
      <alignment vertical="center" wrapText="1"/>
    </xf>
    <xf numFmtId="49" fontId="11" fillId="0" borderId="0" xfId="2" applyNumberFormat="1"/>
    <xf numFmtId="0" fontId="15" fillId="0" borderId="28" xfId="2" applyFont="1" applyBorder="1" applyAlignment="1">
      <alignment horizontal="center" vertical="center"/>
    </xf>
    <xf numFmtId="0" fontId="15" fillId="0" borderId="16" xfId="2" applyFont="1" applyBorder="1" applyAlignment="1">
      <alignment vertical="center"/>
    </xf>
    <xf numFmtId="0" fontId="15" fillId="3" borderId="28" xfId="2" applyFont="1" applyFill="1" applyBorder="1" applyAlignment="1">
      <alignment horizontal="center" vertical="center"/>
    </xf>
    <xf numFmtId="0" fontId="15" fillId="0" borderId="102" xfId="2" applyFont="1" applyBorder="1" applyAlignment="1">
      <alignment vertical="center"/>
    </xf>
    <xf numFmtId="0" fontId="26" fillId="0" borderId="0" xfId="2" applyFont="1" applyAlignment="1">
      <alignment horizontal="center"/>
    </xf>
    <xf numFmtId="0" fontId="4" fillId="3" borderId="81" xfId="0" applyFont="1" applyFill="1" applyBorder="1" applyAlignment="1">
      <alignment horizontal="center" vertical="center"/>
    </xf>
    <xf numFmtId="0" fontId="4" fillId="3" borderId="115" xfId="0" applyFont="1" applyFill="1" applyBorder="1" applyAlignment="1">
      <alignment horizontal="center" vertical="center"/>
    </xf>
    <xf numFmtId="0" fontId="4" fillId="0" borderId="119" xfId="0" applyFont="1" applyBorder="1" applyAlignment="1">
      <alignment horizontal="center" vertical="center"/>
    </xf>
    <xf numFmtId="0" fontId="11" fillId="0" borderId="0" xfId="4">
      <alignment vertical="center"/>
    </xf>
    <xf numFmtId="0" fontId="32" fillId="0" borderId="0" xfId="4" applyFont="1">
      <alignment vertical="center"/>
    </xf>
    <xf numFmtId="0" fontId="11" fillId="0" borderId="0" xfId="4" applyAlignment="1">
      <alignment horizontal="center" vertical="center"/>
    </xf>
    <xf numFmtId="0" fontId="33" fillId="0" borderId="0" xfId="4" applyFont="1">
      <alignment vertical="center"/>
    </xf>
    <xf numFmtId="0" fontId="0" fillId="0" borderId="44" xfId="0" applyBorder="1">
      <alignment vertical="center"/>
    </xf>
    <xf numFmtId="49" fontId="0" fillId="0" borderId="44" xfId="0" applyNumberFormat="1" applyBorder="1">
      <alignment vertical="center"/>
    </xf>
    <xf numFmtId="176" fontId="0" fillId="0" borderId="44" xfId="0" applyNumberFormat="1" applyBorder="1">
      <alignment vertical="center"/>
    </xf>
    <xf numFmtId="0" fontId="11" fillId="0" borderId="44" xfId="2" applyBorder="1" applyAlignment="1">
      <alignment vertical="center"/>
    </xf>
    <xf numFmtId="0" fontId="11" fillId="0" borderId="44" xfId="2" applyBorder="1"/>
    <xf numFmtId="49" fontId="11" fillId="0" borderId="44" xfId="2" applyNumberFormat="1" applyBorder="1"/>
    <xf numFmtId="0" fontId="36" fillId="0" borderId="0" xfId="0" applyFont="1">
      <alignment vertical="center"/>
    </xf>
    <xf numFmtId="0" fontId="37" fillId="0" borderId="0" xfId="2" applyFont="1"/>
    <xf numFmtId="0" fontId="37" fillId="0" borderId="0" xfId="0" applyFont="1">
      <alignment vertical="center"/>
    </xf>
    <xf numFmtId="0" fontId="38" fillId="0" borderId="0" xfId="2" applyFont="1"/>
    <xf numFmtId="0" fontId="36" fillId="0" borderId="0" xfId="2" applyFont="1" applyAlignment="1">
      <alignment vertical="center"/>
    </xf>
    <xf numFmtId="0" fontId="39" fillId="0" borderId="0" xfId="2" applyFont="1"/>
    <xf numFmtId="0" fontId="37" fillId="0" borderId="0" xfId="2" applyFont="1" applyAlignment="1">
      <alignment vertical="center"/>
    </xf>
    <xf numFmtId="0" fontId="39" fillId="0" borderId="0" xfId="2" applyFont="1" applyAlignment="1">
      <alignment vertical="center"/>
    </xf>
    <xf numFmtId="0" fontId="39" fillId="0" borderId="0" xfId="2" applyFont="1" applyAlignment="1">
      <alignment vertical="center" textRotation="255"/>
    </xf>
    <xf numFmtId="0" fontId="40" fillId="0" borderId="0" xfId="2" applyFont="1" applyAlignment="1">
      <alignment horizontal="center" vertical="top" wrapText="1"/>
    </xf>
    <xf numFmtId="0" fontId="41" fillId="0" borderId="0" xfId="2" applyFont="1" applyAlignment="1">
      <alignment horizontal="justify" vertical="top" wrapText="1"/>
    </xf>
    <xf numFmtId="0" fontId="42" fillId="0" borderId="0" xfId="2" applyFont="1" applyAlignment="1">
      <alignment horizontal="justify" vertical="top" wrapText="1"/>
    </xf>
    <xf numFmtId="0" fontId="39" fillId="0" borderId="0" xfId="2" applyFont="1" applyAlignment="1">
      <alignment vertical="top" wrapText="1"/>
    </xf>
    <xf numFmtId="0" fontId="41" fillId="0" borderId="0" xfId="2" applyFont="1" applyAlignment="1">
      <alignment horizontal="center" vertical="top" wrapText="1"/>
    </xf>
    <xf numFmtId="0" fontId="42" fillId="0" borderId="0" xfId="2" applyFont="1"/>
    <xf numFmtId="0" fontId="37" fillId="0" borderId="0" xfId="0" applyFont="1" applyAlignment="1">
      <alignment vertical="center" wrapText="1"/>
    </xf>
    <xf numFmtId="49" fontId="4" fillId="0" borderId="0" xfId="0" applyNumberFormat="1" applyFont="1" applyAlignment="1">
      <alignment horizontal="center" vertical="center"/>
    </xf>
    <xf numFmtId="49"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vertical="center" wrapText="1"/>
    </xf>
    <xf numFmtId="0" fontId="46" fillId="0" borderId="0" xfId="0" applyFont="1">
      <alignment vertical="center"/>
    </xf>
    <xf numFmtId="0" fontId="46" fillId="0" borderId="124" xfId="0" applyFont="1" applyBorder="1">
      <alignment vertical="center"/>
    </xf>
    <xf numFmtId="0" fontId="46" fillId="0" borderId="125" xfId="0" applyFont="1" applyBorder="1">
      <alignment vertical="center"/>
    </xf>
    <xf numFmtId="0" fontId="46" fillId="0" borderId="126" xfId="0" applyFont="1" applyBorder="1" applyAlignment="1">
      <alignment horizontal="center" vertical="center"/>
    </xf>
    <xf numFmtId="0" fontId="46" fillId="0" borderId="127" xfId="0" applyFont="1" applyBorder="1">
      <alignment vertical="center"/>
    </xf>
    <xf numFmtId="0" fontId="4" fillId="0" borderId="0" xfId="0" applyFont="1" applyAlignment="1">
      <alignment vertical="center" shrinkToFit="1"/>
    </xf>
    <xf numFmtId="0" fontId="4" fillId="3" borderId="45"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4" xfId="0" applyFont="1" applyFill="1" applyBorder="1" applyAlignment="1">
      <alignment horizontal="center" vertical="center"/>
    </xf>
    <xf numFmtId="0" fontId="2" fillId="0" borderId="0" xfId="0" applyFont="1">
      <alignment vertical="center"/>
    </xf>
    <xf numFmtId="0" fontId="4" fillId="3" borderId="133" xfId="0" applyFont="1" applyFill="1" applyBorder="1" applyAlignment="1">
      <alignment horizontal="center" vertical="center" wrapText="1"/>
    </xf>
    <xf numFmtId="0" fontId="4" fillId="3" borderId="46" xfId="0" applyFont="1" applyFill="1" applyBorder="1" applyAlignment="1">
      <alignment horizontal="center" vertical="center"/>
    </xf>
    <xf numFmtId="0" fontId="2" fillId="0" borderId="0" xfId="0" applyFont="1" applyAlignment="1">
      <alignment horizontal="center" vertical="center"/>
    </xf>
    <xf numFmtId="0" fontId="4" fillId="0" borderId="6" xfId="0" applyFont="1" applyBorder="1" applyAlignment="1">
      <alignment vertical="center" wrapText="1"/>
    </xf>
    <xf numFmtId="0" fontId="4" fillId="0" borderId="3" xfId="0" applyFont="1" applyBorder="1" applyAlignment="1">
      <alignment vertical="center" wrapText="1"/>
    </xf>
    <xf numFmtId="0" fontId="47" fillId="0" borderId="90" xfId="0" applyFont="1" applyBorder="1" applyAlignment="1">
      <alignment horizontal="center" vertical="center" shrinkToFit="1"/>
    </xf>
    <xf numFmtId="0" fontId="50" fillId="5" borderId="0" xfId="0" applyFont="1" applyFill="1" applyAlignment="1">
      <alignment horizontal="center" vertical="center"/>
    </xf>
    <xf numFmtId="0" fontId="56" fillId="0" borderId="44" xfId="5" applyFont="1" applyBorder="1" applyAlignment="1">
      <alignment horizontal="center" vertical="center" wrapText="1" shrinkToFit="1"/>
    </xf>
    <xf numFmtId="178" fontId="56" fillId="0" borderId="44" xfId="5" applyNumberFormat="1" applyFont="1" applyBorder="1" applyAlignment="1">
      <alignment horizontal="center" vertical="center" wrapText="1" shrinkToFit="1"/>
    </xf>
    <xf numFmtId="0" fontId="53" fillId="5" borderId="36" xfId="2" applyFont="1" applyFill="1" applyBorder="1" applyAlignment="1">
      <alignment horizontal="center" vertical="center" shrinkToFit="1"/>
    </xf>
    <xf numFmtId="0" fontId="57" fillId="5" borderId="44" xfId="2" applyFont="1" applyFill="1" applyBorder="1" applyAlignment="1">
      <alignment horizontal="center" vertical="center"/>
    </xf>
    <xf numFmtId="0" fontId="61" fillId="5" borderId="0" xfId="2" applyFont="1" applyFill="1" applyAlignment="1">
      <alignment horizontal="center"/>
    </xf>
    <xf numFmtId="0" fontId="47" fillId="5" borderId="137" xfId="0" applyFont="1" applyFill="1" applyBorder="1" applyAlignment="1">
      <alignment horizontal="center" vertical="center" wrapText="1"/>
    </xf>
    <xf numFmtId="0" fontId="47" fillId="5" borderId="114" xfId="0" applyFont="1" applyFill="1" applyBorder="1" applyAlignment="1">
      <alignment horizontal="center" vertical="center" wrapText="1"/>
    </xf>
    <xf numFmtId="0" fontId="47" fillId="5" borderId="44" xfId="0" applyFont="1" applyFill="1" applyBorder="1" applyAlignment="1">
      <alignment horizontal="center" vertical="center"/>
    </xf>
    <xf numFmtId="0" fontId="47" fillId="5" borderId="46" xfId="0" applyFont="1" applyFill="1" applyBorder="1" applyAlignment="1">
      <alignment horizontal="center" vertical="center"/>
    </xf>
    <xf numFmtId="0" fontId="47" fillId="5" borderId="31" xfId="0" applyFont="1" applyFill="1" applyBorder="1" applyAlignment="1">
      <alignment horizontal="center" vertical="center"/>
    </xf>
    <xf numFmtId="0" fontId="47" fillId="5" borderId="40" xfId="0" applyFont="1" applyFill="1" applyBorder="1" applyAlignment="1">
      <alignment horizontal="center" vertical="center"/>
    </xf>
    <xf numFmtId="0" fontId="47" fillId="0" borderId="31" xfId="0" applyFont="1" applyBorder="1" applyAlignment="1">
      <alignment horizontal="center" vertical="center" shrinkToFit="1"/>
    </xf>
    <xf numFmtId="176" fontId="47" fillId="0" borderId="40" xfId="0" applyNumberFormat="1" applyFont="1" applyBorder="1" applyAlignment="1">
      <alignment horizontal="center" vertical="center" shrinkToFit="1"/>
    </xf>
    <xf numFmtId="0" fontId="47" fillId="0" borderId="118" xfId="0" applyFont="1" applyBorder="1" applyAlignment="1">
      <alignment horizontal="center" vertical="center"/>
    </xf>
    <xf numFmtId="0" fontId="67" fillId="0" borderId="0" xfId="4" applyFont="1">
      <alignment vertical="center"/>
    </xf>
    <xf numFmtId="0" fontId="72" fillId="0" borderId="0" xfId="6">
      <alignment vertical="center"/>
    </xf>
    <xf numFmtId="0" fontId="63" fillId="6" borderId="0" xfId="6" applyFont="1" applyFill="1">
      <alignment vertical="center"/>
    </xf>
    <xf numFmtId="0" fontId="72" fillId="6" borderId="0" xfId="6" applyFill="1">
      <alignment vertical="center"/>
    </xf>
    <xf numFmtId="0" fontId="64" fillId="6" borderId="0" xfId="6" applyFont="1" applyFill="1">
      <alignment vertical="center"/>
    </xf>
    <xf numFmtId="0" fontId="73" fillId="6" borderId="0" xfId="6" applyFont="1" applyFill="1" applyAlignment="1">
      <alignment horizontal="center" vertical="center"/>
    </xf>
    <xf numFmtId="0" fontId="74" fillId="0" borderId="0" xfId="4" applyFont="1">
      <alignment vertical="center"/>
    </xf>
    <xf numFmtId="0" fontId="70" fillId="6" borderId="0" xfId="6" applyFont="1" applyFill="1">
      <alignment vertical="center"/>
    </xf>
    <xf numFmtId="0" fontId="70" fillId="0" borderId="0" xfId="6" applyFont="1">
      <alignment vertical="center"/>
    </xf>
    <xf numFmtId="0" fontId="66" fillId="6" borderId="0" xfId="6" applyFont="1" applyFill="1" applyAlignment="1">
      <alignment horizontal="center" vertical="center"/>
    </xf>
    <xf numFmtId="0" fontId="74" fillId="6" borderId="0" xfId="4" applyFont="1" applyFill="1">
      <alignment vertical="center"/>
    </xf>
    <xf numFmtId="0" fontId="67" fillId="6" borderId="0" xfId="4" applyFont="1" applyFill="1">
      <alignment vertical="center"/>
    </xf>
    <xf numFmtId="0" fontId="58" fillId="0" borderId="0" xfId="6" applyFont="1" applyAlignment="1">
      <alignment vertical="center" wrapText="1"/>
    </xf>
    <xf numFmtId="0" fontId="72" fillId="6" borderId="8" xfId="6" applyFill="1" applyBorder="1">
      <alignment vertical="center"/>
    </xf>
    <xf numFmtId="0" fontId="68" fillId="6" borderId="0" xfId="6" applyFont="1" applyFill="1" applyAlignment="1">
      <alignment vertical="center" wrapText="1"/>
    </xf>
    <xf numFmtId="0" fontId="63" fillId="6" borderId="0" xfId="6" applyFont="1" applyFill="1" applyAlignment="1">
      <alignment horizontal="center" vertical="center"/>
    </xf>
    <xf numFmtId="0" fontId="68" fillId="6" borderId="0" xfId="6" applyFont="1" applyFill="1">
      <alignment vertical="center"/>
    </xf>
    <xf numFmtId="0" fontId="72" fillId="0" borderId="70" xfId="6" applyBorder="1">
      <alignment vertical="center"/>
    </xf>
    <xf numFmtId="0" fontId="72" fillId="0" borderId="69" xfId="6" applyBorder="1">
      <alignment vertical="center"/>
    </xf>
    <xf numFmtId="0" fontId="72" fillId="0" borderId="32" xfId="6" applyBorder="1">
      <alignment vertical="center"/>
    </xf>
    <xf numFmtId="0" fontId="72" fillId="0" borderId="18" xfId="6" applyBorder="1">
      <alignment vertical="center"/>
    </xf>
    <xf numFmtId="0" fontId="72" fillId="0" borderId="37" xfId="6" applyBorder="1">
      <alignment vertical="center"/>
    </xf>
    <xf numFmtId="0" fontId="72" fillId="0" borderId="6" xfId="6" applyBorder="1">
      <alignment vertical="center"/>
    </xf>
    <xf numFmtId="0" fontId="72" fillId="0" borderId="144" xfId="6" applyBorder="1">
      <alignment vertical="center"/>
    </xf>
    <xf numFmtId="0" fontId="72" fillId="0" borderId="39" xfId="6" applyBorder="1">
      <alignment vertical="center"/>
    </xf>
    <xf numFmtId="0" fontId="70" fillId="6" borderId="0" xfId="6" applyFont="1" applyFill="1" applyAlignment="1">
      <alignment vertical="center" wrapText="1"/>
    </xf>
    <xf numFmtId="0" fontId="69" fillId="6" borderId="0" xfId="6" applyFont="1" applyFill="1">
      <alignment vertical="center"/>
    </xf>
    <xf numFmtId="0" fontId="55" fillId="6" borderId="0" xfId="6" applyFont="1" applyFill="1" applyAlignment="1">
      <alignment vertical="center" shrinkToFit="1"/>
    </xf>
    <xf numFmtId="0" fontId="55" fillId="6" borderId="0" xfId="6" applyFont="1" applyFill="1">
      <alignment vertical="center"/>
    </xf>
    <xf numFmtId="0" fontId="73" fillId="6" borderId="0" xfId="6" applyFont="1" applyFill="1">
      <alignment vertical="center"/>
    </xf>
    <xf numFmtId="0" fontId="75" fillId="0" borderId="12" xfId="6" applyFont="1" applyBorder="1">
      <alignment vertical="center"/>
    </xf>
    <xf numFmtId="0" fontId="75" fillId="0" borderId="10" xfId="6" applyFont="1" applyBorder="1">
      <alignment vertical="center"/>
    </xf>
    <xf numFmtId="0" fontId="75" fillId="0" borderId="11" xfId="6" applyFont="1" applyBorder="1">
      <alignment vertical="center"/>
    </xf>
    <xf numFmtId="0" fontId="75" fillId="6" borderId="145" xfId="6" applyFont="1" applyFill="1" applyBorder="1">
      <alignment vertical="center"/>
    </xf>
    <xf numFmtId="0" fontId="72" fillId="6" borderId="92" xfId="6" applyFill="1" applyBorder="1" applyAlignment="1">
      <alignment vertical="center" wrapText="1"/>
    </xf>
    <xf numFmtId="0" fontId="72" fillId="6" borderId="97" xfId="6" applyFill="1" applyBorder="1" applyAlignment="1">
      <alignment vertical="center" wrapText="1"/>
    </xf>
    <xf numFmtId="0" fontId="75" fillId="0" borderId="146" xfId="6" applyFont="1" applyBorder="1">
      <alignment vertical="center"/>
    </xf>
    <xf numFmtId="0" fontId="72" fillId="0" borderId="147" xfId="6" applyBorder="1">
      <alignment vertical="center"/>
    </xf>
    <xf numFmtId="0" fontId="72" fillId="0" borderId="148" xfId="6" applyBorder="1">
      <alignment vertical="center"/>
    </xf>
    <xf numFmtId="0" fontId="75" fillId="0" borderId="149" xfId="6" applyFont="1" applyBorder="1">
      <alignment vertical="center"/>
    </xf>
    <xf numFmtId="0" fontId="75" fillId="0" borderId="150" xfId="6" applyFont="1" applyBorder="1">
      <alignment vertical="center"/>
    </xf>
    <xf numFmtId="0" fontId="72" fillId="0" borderId="151" xfId="6" applyBorder="1">
      <alignment vertical="center"/>
    </xf>
    <xf numFmtId="0" fontId="72" fillId="0" borderId="152" xfId="6" applyBorder="1">
      <alignment vertical="center"/>
    </xf>
    <xf numFmtId="0" fontId="75" fillId="0" borderId="83" xfId="6" applyFont="1" applyBorder="1">
      <alignment vertical="center"/>
    </xf>
    <xf numFmtId="0" fontId="75" fillId="0" borderId="153" xfId="6" applyFont="1" applyBorder="1">
      <alignment vertical="center"/>
    </xf>
    <xf numFmtId="0" fontId="11" fillId="0" borderId="154" xfId="6" applyFont="1" applyBorder="1">
      <alignment vertical="center"/>
    </xf>
    <xf numFmtId="0" fontId="11" fillId="0" borderId="155" xfId="6" applyFont="1" applyBorder="1">
      <alignment vertical="center"/>
    </xf>
    <xf numFmtId="0" fontId="77" fillId="0" borderId="156" xfId="6" applyFont="1" applyBorder="1">
      <alignment vertical="center"/>
    </xf>
    <xf numFmtId="0" fontId="75" fillId="6" borderId="136" xfId="6" applyFont="1" applyFill="1" applyBorder="1" applyAlignment="1">
      <alignment horizontal="center" vertical="center"/>
    </xf>
    <xf numFmtId="0" fontId="75" fillId="3" borderId="13" xfId="6" applyFont="1" applyFill="1" applyBorder="1">
      <alignment vertical="center"/>
    </xf>
    <xf numFmtId="0" fontId="72" fillId="3" borderId="14" xfId="6" applyFill="1" applyBorder="1">
      <alignment vertical="center"/>
    </xf>
    <xf numFmtId="0" fontId="72" fillId="3" borderId="89" xfId="6" applyFill="1" applyBorder="1">
      <alignment vertical="center"/>
    </xf>
    <xf numFmtId="0" fontId="75" fillId="3" borderId="90" xfId="6" applyFont="1" applyFill="1" applyBorder="1">
      <alignment vertical="center"/>
    </xf>
    <xf numFmtId="0" fontId="64" fillId="6" borderId="0" xfId="6" applyFont="1" applyFill="1" applyAlignment="1">
      <alignment horizontal="center" vertical="center"/>
    </xf>
    <xf numFmtId="0" fontId="29" fillId="0" borderId="0" xfId="4" applyFont="1" applyAlignment="1">
      <alignment vertical="center" justifyLastLine="1"/>
    </xf>
    <xf numFmtId="0" fontId="29" fillId="0" borderId="69" xfId="4" applyFont="1" applyBorder="1" applyAlignment="1">
      <alignment vertical="center" justifyLastLine="1"/>
    </xf>
    <xf numFmtId="0" fontId="34" fillId="0" borderId="0" xfId="4" applyFont="1">
      <alignment vertical="center"/>
    </xf>
    <xf numFmtId="0" fontId="11" fillId="0" borderId="34" xfId="4" applyBorder="1">
      <alignment vertical="center"/>
    </xf>
    <xf numFmtId="0" fontId="30" fillId="0" borderId="0" xfId="4" applyFont="1">
      <alignment vertical="center"/>
    </xf>
    <xf numFmtId="0" fontId="81" fillId="0" borderId="0" xfId="4" applyFont="1">
      <alignment vertical="center"/>
    </xf>
    <xf numFmtId="0" fontId="11" fillId="0" borderId="0" xfId="4" quotePrefix="1">
      <alignment vertical="center"/>
    </xf>
    <xf numFmtId="0" fontId="82" fillId="0" borderId="0" xfId="4" applyFont="1">
      <alignment vertical="center"/>
    </xf>
    <xf numFmtId="0" fontId="83" fillId="0" borderId="0" xfId="4" applyFont="1">
      <alignment vertical="center"/>
    </xf>
    <xf numFmtId="0" fontId="84" fillId="0" borderId="0" xfId="4" applyFont="1" applyAlignment="1">
      <alignment horizontal="center" vertical="center"/>
    </xf>
    <xf numFmtId="0" fontId="85" fillId="0" borderId="0" xfId="4" applyFont="1">
      <alignment vertical="center"/>
    </xf>
    <xf numFmtId="0" fontId="11" fillId="0" borderId="69" xfId="4" applyBorder="1">
      <alignment vertical="center"/>
    </xf>
    <xf numFmtId="0" fontId="30" fillId="0" borderId="0" xfId="4" applyFont="1" applyAlignment="1">
      <alignment vertical="center" wrapText="1"/>
    </xf>
    <xf numFmtId="0" fontId="30" fillId="0" borderId="0" xfId="4" quotePrefix="1" applyFont="1">
      <alignment vertical="center"/>
    </xf>
    <xf numFmtId="0" fontId="86" fillId="0" borderId="0" xfId="4" applyFont="1">
      <alignment vertical="center"/>
    </xf>
    <xf numFmtId="0" fontId="87" fillId="0" borderId="0" xfId="4" applyFont="1">
      <alignment vertical="center"/>
    </xf>
    <xf numFmtId="0" fontId="86" fillId="0" borderId="0" xfId="4" applyFont="1" applyAlignment="1">
      <alignment horizontal="right" vertical="center"/>
    </xf>
    <xf numFmtId="178" fontId="86" fillId="0" borderId="0" xfId="4" applyNumberFormat="1" applyFont="1">
      <alignment vertical="center"/>
    </xf>
    <xf numFmtId="178" fontId="11" fillId="0" borderId="0" xfId="4" applyNumberFormat="1">
      <alignment vertical="center"/>
    </xf>
    <xf numFmtId="178" fontId="11" fillId="0" borderId="0" xfId="4" applyNumberFormat="1" applyAlignment="1">
      <alignment horizontal="left" vertical="center"/>
    </xf>
    <xf numFmtId="178" fontId="86" fillId="0" borderId="0" xfId="4" applyNumberFormat="1" applyFont="1" applyAlignment="1">
      <alignment horizontal="left" vertical="center"/>
    </xf>
    <xf numFmtId="0" fontId="34" fillId="0" borderId="0" xfId="4" applyFont="1" applyAlignment="1">
      <alignment vertical="center" wrapText="1"/>
    </xf>
    <xf numFmtId="0" fontId="88" fillId="0" borderId="0" xfId="5" applyFont="1" applyAlignment="1">
      <alignment horizontal="center" vertical="center" wrapText="1" shrinkToFit="1"/>
    </xf>
    <xf numFmtId="178" fontId="88" fillId="0" borderId="0" xfId="5" applyNumberFormat="1" applyFont="1" applyAlignment="1">
      <alignment horizontal="distributed" vertical="center" justifyLastLine="1" shrinkToFit="1"/>
    </xf>
    <xf numFmtId="178" fontId="88" fillId="0" borderId="0" xfId="5" applyNumberFormat="1" applyFont="1" applyAlignment="1">
      <alignment horizontal="center" vertical="center" wrapText="1" shrinkToFit="1"/>
    </xf>
    <xf numFmtId="0" fontId="89" fillId="0" borderId="0" xfId="4" applyFont="1">
      <alignment vertical="center"/>
    </xf>
    <xf numFmtId="0" fontId="42" fillId="0" borderId="0" xfId="4" applyFont="1" applyAlignment="1">
      <alignment horizontal="center" vertical="center"/>
    </xf>
    <xf numFmtId="0" fontId="42" fillId="0" borderId="0" xfId="4" applyFont="1">
      <alignment vertical="center"/>
    </xf>
    <xf numFmtId="0" fontId="33" fillId="0" borderId="69" xfId="4" applyFont="1" applyBorder="1">
      <alignment vertical="center"/>
    </xf>
    <xf numFmtId="0" fontId="11" fillId="0" borderId="21" xfId="4" applyBorder="1">
      <alignment vertical="center"/>
    </xf>
    <xf numFmtId="0" fontId="33" fillId="0" borderId="21" xfId="4" applyFont="1" applyBorder="1">
      <alignment vertical="center"/>
    </xf>
    <xf numFmtId="0" fontId="11" fillId="0" borderId="25" xfId="4" applyBorder="1">
      <alignment vertical="center"/>
    </xf>
    <xf numFmtId="0" fontId="7" fillId="0" borderId="159" xfId="0" applyFont="1" applyBorder="1" applyAlignment="1">
      <alignment horizontal="center" vertical="center"/>
    </xf>
    <xf numFmtId="0" fontId="2" fillId="0" borderId="160" xfId="0" applyFont="1" applyBorder="1" applyAlignment="1">
      <alignment horizontal="center" vertical="center" wrapText="1"/>
    </xf>
    <xf numFmtId="0" fontId="58" fillId="0" borderId="0" xfId="0" applyFont="1" applyAlignment="1">
      <alignment vertical="center" wrapText="1"/>
    </xf>
    <xf numFmtId="0" fontId="49" fillId="0" borderId="0" xfId="0" applyFont="1" applyAlignment="1">
      <alignment vertical="center" wrapText="1"/>
    </xf>
    <xf numFmtId="0" fontId="49" fillId="0" borderId="8" xfId="0" applyFont="1" applyBorder="1">
      <alignment vertical="center"/>
    </xf>
    <xf numFmtId="0" fontId="49" fillId="0" borderId="0" xfId="0" applyFont="1">
      <alignment vertical="center"/>
    </xf>
    <xf numFmtId="0" fontId="58" fillId="0" borderId="0" xfId="0" applyFont="1">
      <alignment vertical="center"/>
    </xf>
    <xf numFmtId="0" fontId="12" fillId="0" borderId="0" xfId="2" applyFont="1" applyAlignment="1">
      <alignment horizontal="centerContinuous" vertical="center"/>
    </xf>
    <xf numFmtId="0" fontId="16" fillId="0" borderId="0" xfId="2" applyFont="1" applyAlignment="1">
      <alignment horizontal="centerContinuous" vertical="center"/>
    </xf>
    <xf numFmtId="49" fontId="86" fillId="0" borderId="0" xfId="4" applyNumberFormat="1" applyFont="1">
      <alignment vertical="center"/>
    </xf>
    <xf numFmtId="0" fontId="91" fillId="0" borderId="0" xfId="4" applyFont="1">
      <alignment vertical="center"/>
    </xf>
    <xf numFmtId="0" fontId="2" fillId="5" borderId="159" xfId="0" applyFont="1" applyFill="1" applyBorder="1" applyAlignment="1">
      <alignment horizontal="center" vertical="center" wrapText="1"/>
    </xf>
    <xf numFmtId="0" fontId="71" fillId="6" borderId="0" xfId="6" applyFont="1" applyFill="1" applyAlignment="1">
      <alignment horizontal="center" vertical="center"/>
    </xf>
    <xf numFmtId="0" fontId="78" fillId="0" borderId="0" xfId="6" applyFont="1" applyAlignment="1">
      <alignment vertical="center" wrapText="1"/>
    </xf>
    <xf numFmtId="0" fontId="78" fillId="0" borderId="6" xfId="6" applyFont="1" applyBorder="1" applyAlignment="1">
      <alignment vertical="center" wrapText="1"/>
    </xf>
    <xf numFmtId="0" fontId="76" fillId="6" borderId="138" xfId="6" applyFont="1" applyFill="1" applyBorder="1" applyAlignment="1">
      <alignment horizontal="center" vertical="center" wrapText="1"/>
    </xf>
    <xf numFmtId="0" fontId="76" fillId="6" borderId="140" xfId="6" applyFont="1" applyFill="1" applyBorder="1" applyAlignment="1">
      <alignment horizontal="center" vertical="center"/>
    </xf>
    <xf numFmtId="0" fontId="76" fillId="6" borderId="141" xfId="6" applyFont="1" applyFill="1" applyBorder="1" applyAlignment="1">
      <alignment horizontal="center" vertical="center"/>
    </xf>
    <xf numFmtId="0" fontId="79" fillId="0" borderId="157" xfId="6" applyFont="1" applyBorder="1" applyAlignment="1">
      <alignment horizontal="center" vertical="center" wrapText="1"/>
    </xf>
    <xf numFmtId="0" fontId="79" fillId="0" borderId="139" xfId="6" applyFont="1" applyBorder="1" applyAlignment="1">
      <alignment horizontal="center" vertical="center"/>
    </xf>
    <xf numFmtId="0" fontId="79" fillId="0" borderId="142" xfId="6" applyFont="1" applyBorder="1" applyAlignment="1">
      <alignment horizontal="center" vertical="center"/>
    </xf>
    <xf numFmtId="0" fontId="90" fillId="0" borderId="0" xfId="0" applyFont="1" applyAlignment="1">
      <alignment vertical="center" wrapText="1"/>
    </xf>
    <xf numFmtId="0" fontId="58" fillId="0" borderId="0" xfId="6" applyFont="1" applyAlignment="1">
      <alignment vertical="center" wrapText="1"/>
    </xf>
    <xf numFmtId="0" fontId="75" fillId="2" borderId="11" xfId="6" applyFont="1" applyFill="1" applyBorder="1" applyAlignment="1">
      <alignment horizontal="center" vertical="center"/>
    </xf>
    <xf numFmtId="0" fontId="75" fillId="2" borderId="8" xfId="6" applyFont="1" applyFill="1" applyBorder="1" applyAlignment="1">
      <alignment horizontal="center" vertical="center"/>
    </xf>
    <xf numFmtId="0" fontId="75" fillId="2" borderId="143" xfId="6" applyFont="1" applyFill="1" applyBorder="1" applyAlignment="1">
      <alignment horizontal="center" vertical="center"/>
    </xf>
    <xf numFmtId="0" fontId="75" fillId="2" borderId="10" xfId="6" applyFont="1" applyFill="1" applyBorder="1" applyAlignment="1">
      <alignment horizontal="center" vertical="center"/>
    </xf>
    <xf numFmtId="0" fontId="75" fillId="2" borderId="6" xfId="6" applyFont="1" applyFill="1" applyBorder="1" applyAlignment="1">
      <alignment horizontal="center" vertical="center"/>
    </xf>
    <xf numFmtId="0" fontId="75" fillId="2" borderId="144" xfId="6" applyFont="1" applyFill="1" applyBorder="1" applyAlignment="1">
      <alignment horizontal="center" vertical="center"/>
    </xf>
    <xf numFmtId="0" fontId="75" fillId="2" borderId="24" xfId="6" applyFont="1" applyFill="1" applyBorder="1" applyAlignment="1">
      <alignment horizontal="center" vertical="center"/>
    </xf>
    <xf numFmtId="0" fontId="75" fillId="2" borderId="39" xfId="6" applyFont="1" applyFill="1" applyBorder="1" applyAlignment="1">
      <alignment horizontal="center" vertical="center"/>
    </xf>
    <xf numFmtId="0" fontId="75" fillId="2" borderId="157" xfId="6" applyFont="1" applyFill="1" applyBorder="1" applyAlignment="1">
      <alignment horizontal="center" vertical="center"/>
    </xf>
    <xf numFmtId="0" fontId="75" fillId="2" borderId="142" xfId="6" applyFont="1" applyFill="1" applyBorder="1" applyAlignment="1">
      <alignment horizontal="center" vertical="center"/>
    </xf>
    <xf numFmtId="0" fontId="4" fillId="0" borderId="158" xfId="0" applyFont="1" applyBorder="1" applyAlignment="1">
      <alignment horizontal="center" vertical="center"/>
    </xf>
    <xf numFmtId="0" fontId="4" fillId="0" borderId="159" xfId="0" applyFont="1" applyBorder="1" applyAlignment="1">
      <alignment horizontal="center" vertical="center"/>
    </xf>
    <xf numFmtId="0" fontId="58" fillId="0" borderId="0" xfId="0" applyFont="1" applyAlignment="1">
      <alignment vertical="center" wrapText="1"/>
    </xf>
    <xf numFmtId="0" fontId="51" fillId="5" borderId="0" xfId="0" applyFont="1" applyFill="1" applyAlignment="1">
      <alignment horizontal="center" vertical="center" wrapText="1"/>
    </xf>
    <xf numFmtId="0" fontId="58" fillId="0" borderId="13" xfId="0" applyFont="1" applyBorder="1" applyAlignment="1">
      <alignment horizontal="center" vertical="center" shrinkToFit="1"/>
    </xf>
    <xf numFmtId="0" fontId="58" fillId="0" borderId="14" xfId="0" applyFont="1" applyBorder="1" applyAlignment="1">
      <alignment horizontal="center" vertical="center" shrinkToFit="1"/>
    </xf>
    <xf numFmtId="0" fontId="58" fillId="0" borderId="4" xfId="0" applyFont="1" applyBorder="1" applyAlignment="1">
      <alignment horizontal="center" vertical="center" shrinkToFit="1"/>
    </xf>
    <xf numFmtId="0" fontId="47" fillId="5" borderId="136" xfId="0" applyFont="1" applyFill="1" applyBorder="1" applyAlignment="1">
      <alignment horizontal="center" vertical="center" shrinkToFit="1"/>
    </xf>
    <xf numFmtId="0" fontId="47" fillId="5" borderId="92" xfId="0" applyFont="1" applyFill="1" applyBorder="1" applyAlignment="1">
      <alignment horizontal="center" vertical="center" shrinkToFit="1"/>
    </xf>
    <xf numFmtId="0" fontId="47" fillId="5" borderId="97" xfId="0" applyFont="1" applyFill="1" applyBorder="1" applyAlignment="1">
      <alignment horizontal="center" vertical="center" shrinkToFit="1"/>
    </xf>
    <xf numFmtId="0" fontId="51" fillId="5" borderId="56" xfId="0" applyFont="1" applyFill="1" applyBorder="1" applyAlignment="1">
      <alignment horizontal="center" vertical="center" shrinkToFit="1"/>
    </xf>
    <xf numFmtId="0" fontId="51" fillId="5" borderId="54" xfId="0" applyFont="1" applyFill="1" applyBorder="1" applyAlignment="1">
      <alignment horizontal="center" vertical="center" shrinkToFit="1"/>
    </xf>
    <xf numFmtId="0" fontId="51" fillId="5" borderId="55" xfId="0" applyFont="1" applyFill="1" applyBorder="1" applyAlignment="1">
      <alignment horizontal="center" vertical="center" shrinkToFit="1"/>
    </xf>
    <xf numFmtId="0" fontId="4" fillId="3" borderId="26"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79" xfId="0" applyFont="1" applyFill="1" applyBorder="1" applyAlignment="1">
      <alignment horizontal="center" vertical="center"/>
    </xf>
    <xf numFmtId="49" fontId="47" fillId="5" borderId="28" xfId="0" applyNumberFormat="1" applyFont="1" applyFill="1" applyBorder="1" applyAlignment="1">
      <alignment horizontal="center" vertical="center" shrinkToFit="1"/>
    </xf>
    <xf numFmtId="49" fontId="47" fillId="5" borderId="29" xfId="0" applyNumberFormat="1" applyFont="1" applyFill="1" applyBorder="1" applyAlignment="1">
      <alignment horizontal="center" vertical="center" shrinkToFit="1"/>
    </xf>
    <xf numFmtId="49" fontId="47" fillId="5" borderId="41" xfId="0" applyNumberFormat="1" applyFont="1" applyFill="1" applyBorder="1" applyAlignment="1">
      <alignment horizontal="center" vertical="center" shrinkToFit="1"/>
    </xf>
    <xf numFmtId="0" fontId="47" fillId="5" borderId="28" xfId="0" applyFont="1" applyFill="1" applyBorder="1" applyAlignment="1">
      <alignment horizontal="center" vertical="center" shrinkToFit="1"/>
    </xf>
    <xf numFmtId="0" fontId="47" fillId="5" borderId="29" xfId="0" applyFont="1" applyFill="1" applyBorder="1" applyAlignment="1">
      <alignment horizontal="center" vertical="center" shrinkToFit="1"/>
    </xf>
    <xf numFmtId="0" fontId="47" fillId="5" borderId="36" xfId="0" applyFont="1" applyFill="1" applyBorder="1" applyAlignment="1">
      <alignment horizontal="center" vertical="center" shrinkToFit="1"/>
    </xf>
    <xf numFmtId="0" fontId="4" fillId="4" borderId="28" xfId="0" applyFont="1" applyFill="1" applyBorder="1" applyAlignment="1">
      <alignment vertical="center" wrapText="1"/>
    </xf>
    <xf numFmtId="0" fontId="4" fillId="4" borderId="29" xfId="0" applyFont="1" applyFill="1" applyBorder="1" applyAlignment="1">
      <alignment vertical="center" wrapText="1"/>
    </xf>
    <xf numFmtId="0" fontId="4" fillId="4" borderId="41" xfId="0" applyFont="1" applyFill="1" applyBorder="1" applyAlignment="1">
      <alignment vertical="center" wrapText="1"/>
    </xf>
    <xf numFmtId="0" fontId="4" fillId="0" borderId="24" xfId="0" applyFont="1" applyBorder="1" applyAlignment="1">
      <alignment horizontal="center" vertical="center"/>
    </xf>
    <xf numFmtId="0" fontId="4" fillId="0" borderId="39" xfId="0" applyFont="1" applyBorder="1" applyAlignment="1">
      <alignment horizontal="center" vertical="center"/>
    </xf>
    <xf numFmtId="0" fontId="4" fillId="0" borderId="117" xfId="0" quotePrefix="1" applyFont="1" applyBorder="1" applyAlignment="1">
      <alignment horizontal="center" vertical="center"/>
    </xf>
    <xf numFmtId="0" fontId="4" fillId="0" borderId="118" xfId="0" quotePrefix="1"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5" xfId="0" applyFont="1" applyBorder="1" applyAlignment="1">
      <alignment horizontal="center" vertical="center" wrapText="1"/>
    </xf>
    <xf numFmtId="0" fontId="4" fillId="0" borderId="128" xfId="0" applyFont="1" applyBorder="1" applyAlignment="1">
      <alignment horizontal="center" vertical="center" wrapText="1"/>
    </xf>
    <xf numFmtId="0" fontId="36" fillId="3" borderId="43" xfId="0" applyFont="1" applyFill="1" applyBorder="1" applyAlignment="1">
      <alignment horizontal="center" vertical="center" wrapText="1"/>
    </xf>
    <xf numFmtId="0" fontId="36" fillId="3" borderId="5" xfId="0" applyFont="1" applyFill="1" applyBorder="1" applyAlignment="1">
      <alignment horizontal="center" vertical="center" wrapText="1"/>
    </xf>
    <xf numFmtId="0" fontId="36" fillId="3" borderId="2" xfId="0" applyFont="1" applyFill="1" applyBorder="1" applyAlignment="1">
      <alignment horizontal="center" vertical="center" wrapText="1"/>
    </xf>
    <xf numFmtId="0" fontId="58" fillId="0" borderId="24"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9" xfId="0" applyFont="1" applyBorder="1" applyAlignment="1">
      <alignment horizontal="center" vertical="center" wrapText="1"/>
    </xf>
    <xf numFmtId="0" fontId="58" fillId="0" borderId="70" xfId="0" applyFont="1" applyBorder="1" applyAlignment="1">
      <alignment horizontal="center" vertical="center" wrapText="1"/>
    </xf>
    <xf numFmtId="0" fontId="58" fillId="0" borderId="0" xfId="0" applyFont="1" applyAlignment="1">
      <alignment horizontal="center" vertical="center" wrapText="1"/>
    </xf>
    <xf numFmtId="0" fontId="58" fillId="0" borderId="7" xfId="0" applyFont="1" applyBorder="1" applyAlignment="1">
      <alignment horizontal="center" vertical="center" wrapText="1"/>
    </xf>
    <xf numFmtId="0" fontId="58" fillId="0" borderId="39" xfId="0" applyFont="1" applyBorder="1" applyAlignment="1">
      <alignment horizontal="center" vertical="center" wrapText="1"/>
    </xf>
    <xf numFmtId="0" fontId="58" fillId="0" borderId="6" xfId="0" applyFont="1" applyBorder="1" applyAlignment="1">
      <alignment horizontal="center" vertical="center" wrapText="1"/>
    </xf>
    <xf numFmtId="0" fontId="58" fillId="0" borderId="3"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2" xfId="0" applyFont="1" applyBorder="1" applyAlignment="1">
      <alignment horizontal="center" vertical="center" wrapText="1"/>
    </xf>
    <xf numFmtId="0" fontId="48" fillId="5" borderId="27" xfId="0" applyFont="1" applyFill="1" applyBorder="1" applyAlignment="1">
      <alignment horizontal="center" vertical="center" wrapText="1"/>
    </xf>
    <xf numFmtId="0" fontId="48" fillId="5" borderId="16" xfId="0" applyFont="1" applyFill="1" applyBorder="1" applyAlignment="1">
      <alignment horizontal="center" vertical="center" wrapText="1"/>
    </xf>
    <xf numFmtId="0" fontId="48" fillId="5" borderId="25" xfId="0" applyFont="1" applyFill="1" applyBorder="1" applyAlignment="1">
      <alignment horizontal="center" vertical="center" wrapText="1"/>
    </xf>
    <xf numFmtId="0" fontId="48" fillId="5" borderId="28" xfId="0" applyFont="1" applyFill="1" applyBorder="1" applyAlignment="1">
      <alignment horizontal="center" vertical="center" wrapText="1"/>
    </xf>
    <xf numFmtId="0" fontId="48" fillId="5" borderId="29" xfId="0" applyFont="1" applyFill="1" applyBorder="1" applyAlignment="1">
      <alignment horizontal="center" vertical="center" wrapText="1"/>
    </xf>
    <xf numFmtId="0" fontId="48" fillId="5" borderId="36" xfId="0" applyFont="1" applyFill="1" applyBorder="1" applyAlignment="1">
      <alignment horizontal="center" vertical="center" wrapText="1"/>
    </xf>
    <xf numFmtId="0" fontId="48" fillId="5" borderId="42" xfId="0" applyFont="1" applyFill="1" applyBorder="1" applyAlignment="1">
      <alignment horizontal="center" vertical="center" wrapText="1"/>
    </xf>
    <xf numFmtId="0" fontId="48" fillId="5" borderId="20" xfId="0" applyFont="1" applyFill="1" applyBorder="1" applyAlignment="1">
      <alignment horizontal="center" vertical="center" wrapText="1"/>
    </xf>
    <xf numFmtId="0" fontId="48" fillId="5" borderId="38"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7" xfId="0" applyFont="1" applyBorder="1" applyAlignment="1">
      <alignment horizontal="center" vertical="center" wrapText="1"/>
    </xf>
    <xf numFmtId="177" fontId="51" fillId="0" borderId="10" xfId="0" applyNumberFormat="1" applyFont="1" applyBorder="1" applyAlignment="1">
      <alignment horizontal="center" vertical="center" wrapText="1"/>
    </xf>
    <xf numFmtId="177" fontId="51" fillId="0" borderId="6" xfId="0" applyNumberFormat="1" applyFont="1" applyBorder="1" applyAlignment="1">
      <alignment horizontal="center" vertical="center" wrapText="1"/>
    </xf>
    <xf numFmtId="177" fontId="51" fillId="0" borderId="3" xfId="0" applyNumberFormat="1" applyFont="1" applyBorder="1" applyAlignment="1">
      <alignment horizontal="center" vertical="center" wrapText="1"/>
    </xf>
    <xf numFmtId="0" fontId="4" fillId="0" borderId="43" xfId="0" applyFont="1" applyBorder="1" applyAlignment="1">
      <alignment horizontal="center" wrapText="1"/>
    </xf>
    <xf numFmtId="0" fontId="4" fillId="0" borderId="5" xfId="0" applyFont="1" applyBorder="1" applyAlignment="1">
      <alignment horizontal="center" wrapText="1"/>
    </xf>
    <xf numFmtId="0" fontId="4" fillId="0" borderId="5" xfId="0" applyFont="1" applyBorder="1" applyAlignment="1">
      <alignment horizontal="center" vertical="top" shrinkToFit="1"/>
    </xf>
    <xf numFmtId="0" fontId="4" fillId="0" borderId="2" xfId="0" applyFont="1" applyBorder="1" applyAlignment="1">
      <alignment horizontal="center" vertical="top" shrinkToFit="1"/>
    </xf>
    <xf numFmtId="0" fontId="4" fillId="0" borderId="129"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23" xfId="0" applyFont="1" applyBorder="1" applyAlignment="1">
      <alignment horizontal="center" vertical="center"/>
    </xf>
    <xf numFmtId="0" fontId="4" fillId="0" borderId="22" xfId="0" applyFont="1" applyBorder="1" applyAlignment="1">
      <alignment horizontal="center" vertical="center"/>
    </xf>
    <xf numFmtId="0" fontId="4" fillId="0" borderId="34"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69" xfId="0" applyFont="1" applyBorder="1" applyAlignment="1">
      <alignment horizontal="center" vertical="center"/>
    </xf>
    <xf numFmtId="0" fontId="4" fillId="0" borderId="26" xfId="0" applyFont="1" applyBorder="1" applyAlignment="1">
      <alignment horizontal="center" vertical="center"/>
    </xf>
    <xf numFmtId="0" fontId="4" fillId="0" borderId="21" xfId="0" applyFont="1" applyBorder="1" applyAlignment="1">
      <alignment horizontal="center" vertical="center"/>
    </xf>
    <xf numFmtId="0" fontId="4" fillId="0" borderId="25" xfId="0" applyFont="1" applyBorder="1" applyAlignment="1">
      <alignment horizontal="center" vertical="center"/>
    </xf>
    <xf numFmtId="176" fontId="47" fillId="0" borderId="116" xfId="0" applyNumberFormat="1" applyFont="1" applyBorder="1" applyAlignment="1">
      <alignment horizontal="center" vertical="center"/>
    </xf>
    <xf numFmtId="176" fontId="47" fillId="0" borderId="114" xfId="0" applyNumberFormat="1" applyFont="1" applyBorder="1" applyAlignment="1">
      <alignment horizontal="center" vertical="center"/>
    </xf>
    <xf numFmtId="0" fontId="47" fillId="5" borderId="80" xfId="0" applyFont="1" applyFill="1" applyBorder="1" applyAlignment="1">
      <alignment horizontal="center" vertical="center" wrapText="1"/>
    </xf>
    <xf numFmtId="0" fontId="47" fillId="5" borderId="137" xfId="0" applyFont="1" applyFill="1" applyBorder="1" applyAlignment="1">
      <alignment horizontal="center" vertical="center" wrapText="1"/>
    </xf>
    <xf numFmtId="0" fontId="4" fillId="3" borderId="130" xfId="0" applyFont="1" applyFill="1" applyBorder="1" applyAlignment="1">
      <alignment horizontal="center" vertical="center"/>
    </xf>
    <xf numFmtId="0" fontId="4" fillId="3" borderId="132" xfId="0" applyFont="1" applyFill="1" applyBorder="1" applyAlignment="1">
      <alignment horizontal="center" vertical="center"/>
    </xf>
    <xf numFmtId="0" fontId="4" fillId="3" borderId="53" xfId="0" applyFont="1" applyFill="1" applyBorder="1" applyAlignment="1">
      <alignment horizontal="center" vertical="center"/>
    </xf>
    <xf numFmtId="0" fontId="4" fillId="3" borderId="55" xfId="0" applyFont="1" applyFill="1" applyBorder="1" applyAlignment="1">
      <alignment horizontal="center" vertical="center"/>
    </xf>
    <xf numFmtId="0" fontId="4" fillId="3" borderId="123"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123" xfId="0" applyFont="1" applyFill="1" applyBorder="1" applyAlignment="1">
      <alignment horizontal="center" vertical="center"/>
    </xf>
    <xf numFmtId="0" fontId="4" fillId="3" borderId="36" xfId="0" applyFont="1" applyFill="1" applyBorder="1" applyAlignment="1">
      <alignment horizontal="center" vertical="center"/>
    </xf>
    <xf numFmtId="0" fontId="51" fillId="5" borderId="29" xfId="0" applyFont="1" applyFill="1" applyBorder="1" applyAlignment="1">
      <alignment horizontal="center" vertical="center" shrinkToFit="1"/>
    </xf>
    <xf numFmtId="0" fontId="51" fillId="5" borderId="41" xfId="0" applyFont="1" applyFill="1" applyBorder="1" applyAlignment="1">
      <alignment horizontal="center" vertical="center" shrinkToFit="1"/>
    </xf>
    <xf numFmtId="49" fontId="47" fillId="5" borderId="36" xfId="0" applyNumberFormat="1" applyFont="1" applyFill="1" applyBorder="1" applyAlignment="1">
      <alignment horizontal="center" vertical="center" shrinkToFit="1"/>
    </xf>
    <xf numFmtId="0" fontId="47" fillId="5" borderId="113" xfId="0" applyFont="1" applyFill="1" applyBorder="1" applyAlignment="1">
      <alignment horizontal="center" vertical="center" wrapText="1"/>
    </xf>
    <xf numFmtId="0" fontId="47" fillId="5" borderId="114" xfId="0" applyFont="1" applyFill="1" applyBorder="1" applyAlignment="1">
      <alignment horizontal="center" vertical="center" wrapText="1"/>
    </xf>
    <xf numFmtId="0" fontId="47" fillId="5" borderId="13" xfId="0" applyFont="1" applyFill="1" applyBorder="1" applyAlignment="1">
      <alignment horizontal="center" vertical="center"/>
    </xf>
    <xf numFmtId="0" fontId="47" fillId="5" borderId="14" xfId="0" applyFont="1" applyFill="1" applyBorder="1" applyAlignment="1">
      <alignment horizontal="center" vertical="center"/>
    </xf>
    <xf numFmtId="0" fontId="47" fillId="5" borderId="89" xfId="0" applyFont="1" applyFill="1" applyBorder="1" applyAlignment="1">
      <alignment horizontal="center" vertical="center"/>
    </xf>
    <xf numFmtId="0" fontId="4" fillId="0" borderId="79" xfId="0" applyFont="1" applyBorder="1" applyAlignment="1">
      <alignment horizontal="center" vertical="center"/>
    </xf>
    <xf numFmtId="0" fontId="4" fillId="0" borderId="28" xfId="0" applyFont="1" applyBorder="1" applyAlignment="1">
      <alignment horizontal="center" vertical="center"/>
    </xf>
    <xf numFmtId="0" fontId="4" fillId="0" borderId="41" xfId="0" applyFont="1" applyBorder="1" applyAlignment="1">
      <alignment horizontal="center" vertical="center"/>
    </xf>
    <xf numFmtId="0" fontId="4" fillId="3" borderId="28" xfId="0" applyFont="1" applyFill="1" applyBorder="1" applyAlignment="1">
      <alignment horizontal="center" vertical="center" wrapText="1"/>
    </xf>
    <xf numFmtId="0" fontId="4" fillId="0" borderId="36" xfId="0" applyFont="1" applyBorder="1" applyAlignment="1">
      <alignment horizontal="center" vertical="center"/>
    </xf>
    <xf numFmtId="0" fontId="92" fillId="5" borderId="42" xfId="1" applyFont="1" applyFill="1" applyBorder="1" applyAlignment="1">
      <alignment horizontal="center" vertical="center" shrinkToFit="1"/>
    </xf>
    <xf numFmtId="0" fontId="92" fillId="5" borderId="20" xfId="1" applyFont="1" applyFill="1" applyBorder="1" applyAlignment="1">
      <alignment horizontal="center" vertical="center" shrinkToFit="1"/>
    </xf>
    <xf numFmtId="0" fontId="92" fillId="5" borderId="135" xfId="1" applyFont="1" applyFill="1" applyBorder="1" applyAlignment="1">
      <alignment horizontal="center" vertical="center" shrinkToFit="1"/>
    </xf>
    <xf numFmtId="0" fontId="4" fillId="3" borderId="129"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38" xfId="0" applyFont="1" applyFill="1" applyBorder="1" applyAlignment="1">
      <alignment horizontal="center" vertical="center"/>
    </xf>
    <xf numFmtId="0" fontId="51" fillId="5" borderId="130" xfId="0" applyFont="1" applyFill="1" applyBorder="1" applyAlignment="1">
      <alignment horizontal="center" vertical="center" shrinkToFit="1"/>
    </xf>
    <xf numFmtId="0" fontId="51" fillId="5" borderId="131" xfId="0" applyFont="1" applyFill="1" applyBorder="1" applyAlignment="1">
      <alignment horizontal="center" vertical="center" shrinkToFit="1"/>
    </xf>
    <xf numFmtId="0" fontId="51" fillId="5" borderId="134" xfId="0" applyFont="1" applyFill="1" applyBorder="1" applyAlignment="1">
      <alignment horizontal="center" vertical="center" shrinkToFit="1"/>
    </xf>
    <xf numFmtId="0" fontId="80" fillId="5" borderId="94" xfId="0" applyFont="1" applyFill="1" applyBorder="1" applyAlignment="1">
      <alignment horizontal="center" vertical="center" shrinkToFit="1"/>
    </xf>
    <xf numFmtId="0" fontId="80" fillId="5" borderId="95" xfId="0" applyFont="1" applyFill="1" applyBorder="1" applyAlignment="1">
      <alignment horizontal="center" vertical="center" shrinkToFit="1"/>
    </xf>
    <xf numFmtId="0" fontId="80" fillId="5" borderId="96" xfId="0" applyFont="1" applyFill="1" applyBorder="1" applyAlignment="1">
      <alignment horizontal="center" vertical="center" shrinkToFit="1"/>
    </xf>
    <xf numFmtId="0" fontId="8" fillId="3" borderId="90" xfId="0" applyFont="1" applyFill="1" applyBorder="1" applyAlignment="1">
      <alignment horizontal="center" vertical="center" wrapText="1" shrinkToFit="1"/>
    </xf>
    <xf numFmtId="0" fontId="8" fillId="3" borderId="89" xfId="0" applyFont="1" applyFill="1" applyBorder="1" applyAlignment="1">
      <alignment horizontal="center" vertical="center" wrapText="1" shrinkToFit="1"/>
    </xf>
    <xf numFmtId="0" fontId="4" fillId="0" borderId="14" xfId="0" applyFont="1" applyBorder="1" applyAlignment="1">
      <alignment horizontal="center" vertical="center"/>
    </xf>
    <xf numFmtId="0" fontId="4" fillId="0" borderId="4" xfId="0" applyFont="1" applyBorder="1" applyAlignment="1">
      <alignment horizontal="center" vertical="center"/>
    </xf>
    <xf numFmtId="0" fontId="62" fillId="5" borderId="0" xfId="2" applyFont="1" applyFill="1" applyAlignment="1">
      <alignment horizontal="center"/>
    </xf>
    <xf numFmtId="0" fontId="15" fillId="0" borderId="53" xfId="2" applyFont="1" applyBorder="1" applyAlignment="1">
      <alignment horizontal="center" vertical="center" wrapText="1"/>
    </xf>
    <xf numFmtId="0" fontId="15" fillId="0" borderId="54" xfId="2" applyFont="1" applyBorder="1" applyAlignment="1">
      <alignment horizontal="center" vertical="center" wrapText="1"/>
    </xf>
    <xf numFmtId="0" fontId="15" fillId="0" borderId="55" xfId="2" applyFont="1" applyBorder="1" applyAlignment="1">
      <alignment horizontal="center" vertical="center" wrapText="1"/>
    </xf>
    <xf numFmtId="0" fontId="15" fillId="0" borderId="58" xfId="2" applyFont="1" applyBorder="1" applyAlignment="1">
      <alignment horizontal="center" vertical="center"/>
    </xf>
    <xf numFmtId="0" fontId="15" fillId="0" borderId="59" xfId="2" applyFont="1" applyBorder="1" applyAlignment="1">
      <alignment horizontal="center" vertical="center"/>
    </xf>
    <xf numFmtId="0" fontId="15" fillId="0" borderId="60" xfId="2" applyFont="1" applyBorder="1" applyAlignment="1">
      <alignment horizontal="center" vertical="center"/>
    </xf>
    <xf numFmtId="0" fontId="15" fillId="0" borderId="27"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35" xfId="2" applyFont="1" applyBorder="1" applyAlignment="1">
      <alignment horizontal="center" vertical="center" wrapText="1"/>
    </xf>
    <xf numFmtId="0" fontId="52" fillId="0" borderId="27" xfId="2" applyFont="1" applyBorder="1" applyAlignment="1">
      <alignment horizontal="center" vertical="center"/>
    </xf>
    <xf numFmtId="0" fontId="52" fillId="0" borderId="16" xfId="2" applyFont="1" applyBorder="1" applyAlignment="1">
      <alignment horizontal="center" vertical="center"/>
    </xf>
    <xf numFmtId="0" fontId="52" fillId="0" borderId="35" xfId="2" applyFont="1" applyBorder="1" applyAlignment="1">
      <alignment horizontal="center" vertical="center"/>
    </xf>
    <xf numFmtId="0" fontId="52" fillId="0" borderId="51" xfId="2" applyFont="1" applyBorder="1" applyAlignment="1">
      <alignment horizontal="center" vertical="center"/>
    </xf>
    <xf numFmtId="0" fontId="52" fillId="0" borderId="49" xfId="2" applyFont="1" applyBorder="1" applyAlignment="1">
      <alignment horizontal="center" vertical="center"/>
    </xf>
    <xf numFmtId="0" fontId="52" fillId="0" borderId="52" xfId="2" applyFont="1" applyBorder="1" applyAlignment="1">
      <alignment horizontal="center" vertical="center"/>
    </xf>
    <xf numFmtId="0" fontId="52" fillId="0" borderId="56" xfId="2" applyFont="1" applyBorder="1" applyAlignment="1">
      <alignment horizontal="center" vertical="center"/>
    </xf>
    <xf numFmtId="0" fontId="52" fillId="0" borderId="54" xfId="2" applyFont="1" applyBorder="1" applyAlignment="1">
      <alignment horizontal="center" vertical="center"/>
    </xf>
    <xf numFmtId="0" fontId="52" fillId="0" borderId="57" xfId="2" applyFont="1" applyBorder="1" applyAlignment="1">
      <alignment horizontal="center" vertical="center"/>
    </xf>
    <xf numFmtId="0" fontId="15" fillId="0" borderId="62" xfId="2" applyFont="1" applyBorder="1" applyAlignment="1">
      <alignment horizontal="center" vertical="center"/>
    </xf>
    <xf numFmtId="0" fontId="15" fillId="0" borderId="16" xfId="2" applyFont="1" applyBorder="1" applyAlignment="1">
      <alignment horizontal="center" vertical="center"/>
    </xf>
    <xf numFmtId="0" fontId="15" fillId="0" borderId="17" xfId="2" applyFont="1" applyBorder="1" applyAlignment="1">
      <alignment horizontal="center" vertical="center"/>
    </xf>
    <xf numFmtId="0" fontId="52" fillId="0" borderId="59" xfId="2" applyFont="1" applyBorder="1" applyAlignment="1">
      <alignment horizontal="center" vertical="center"/>
    </xf>
    <xf numFmtId="0" fontId="52" fillId="0" borderId="60" xfId="2" applyFont="1" applyBorder="1" applyAlignment="1">
      <alignment horizontal="center" vertical="center"/>
    </xf>
    <xf numFmtId="0" fontId="15" fillId="0" borderId="28" xfId="2" applyFont="1" applyBorder="1" applyAlignment="1">
      <alignment horizontal="center" vertical="center" shrinkToFit="1"/>
    </xf>
    <xf numFmtId="0" fontId="15" fillId="0" borderId="36" xfId="2" applyFont="1" applyBorder="1" applyAlignment="1">
      <alignment horizontal="center" vertical="center" shrinkToFit="1"/>
    </xf>
    <xf numFmtId="0" fontId="15" fillId="0" borderId="56" xfId="2" applyFont="1" applyBorder="1" applyAlignment="1">
      <alignment horizontal="center" vertical="center" shrinkToFit="1"/>
    </xf>
    <xf numFmtId="0" fontId="15" fillId="0" borderId="55" xfId="2" applyFont="1" applyBorder="1" applyAlignment="1">
      <alignment horizontal="center" vertical="center" shrinkToFit="1"/>
    </xf>
    <xf numFmtId="0" fontId="15" fillId="0" borderId="66" xfId="2" applyFont="1" applyBorder="1" applyAlignment="1">
      <alignment horizontal="center" vertical="center" shrinkToFit="1"/>
    </xf>
    <xf numFmtId="0" fontId="15" fillId="0" borderId="101" xfId="2" applyFont="1" applyBorder="1" applyAlignment="1">
      <alignment horizontal="center" vertical="center" shrinkToFit="1"/>
    </xf>
    <xf numFmtId="0" fontId="19" fillId="0" borderId="102" xfId="2" applyFont="1" applyBorder="1" applyAlignment="1">
      <alignment horizontal="center" vertical="center"/>
    </xf>
    <xf numFmtId="0" fontId="19" fillId="0" borderId="103" xfId="2" applyFont="1" applyBorder="1" applyAlignment="1">
      <alignment horizontal="center" vertical="center"/>
    </xf>
    <xf numFmtId="0" fontId="19" fillId="0" borderId="105" xfId="2" applyFont="1" applyBorder="1" applyAlignment="1">
      <alignment horizontal="center" vertical="center"/>
    </xf>
    <xf numFmtId="0" fontId="52" fillId="5" borderId="28" xfId="2" applyFont="1" applyFill="1" applyBorder="1" applyAlignment="1">
      <alignment horizontal="center" vertical="center" shrinkToFit="1"/>
    </xf>
    <xf numFmtId="0" fontId="52" fillId="5" borderId="29" xfId="2" applyFont="1" applyFill="1" applyBorder="1" applyAlignment="1">
      <alignment horizontal="center" vertical="center" shrinkToFit="1"/>
    </xf>
    <xf numFmtId="0" fontId="52" fillId="5" borderId="41" xfId="2" applyFont="1" applyFill="1" applyBorder="1" applyAlignment="1">
      <alignment horizontal="center" vertical="center" shrinkToFit="1"/>
    </xf>
    <xf numFmtId="0" fontId="57" fillId="5" borderId="44" xfId="2" applyFont="1" applyFill="1" applyBorder="1" applyAlignment="1">
      <alignment horizontal="center" vertical="center"/>
    </xf>
    <xf numFmtId="0" fontId="15" fillId="0" borderId="62" xfId="2" applyFont="1" applyBorder="1" applyAlignment="1">
      <alignment horizontal="center" vertical="center" shrinkToFit="1"/>
    </xf>
    <xf numFmtId="0" fontId="15" fillId="0" borderId="60" xfId="2" applyFont="1" applyBorder="1" applyAlignment="1">
      <alignment horizontal="center" vertical="center" shrinkToFit="1"/>
    </xf>
    <xf numFmtId="0" fontId="15" fillId="0" borderId="51" xfId="2" applyFont="1" applyBorder="1" applyAlignment="1">
      <alignment horizontal="center" vertical="center" shrinkToFit="1"/>
    </xf>
    <xf numFmtId="0" fontId="15" fillId="0" borderId="50" xfId="2" applyFont="1" applyBorder="1" applyAlignment="1">
      <alignment horizontal="center" vertical="center" shrinkToFit="1"/>
    </xf>
    <xf numFmtId="0" fontId="19" fillId="0" borderId="104" xfId="2" applyFont="1" applyBorder="1" applyAlignment="1">
      <alignment horizontal="center" vertical="center"/>
    </xf>
    <xf numFmtId="0" fontId="37" fillId="0" borderId="0" xfId="2" applyFont="1" applyAlignment="1">
      <alignment horizontal="center" vertical="center"/>
    </xf>
    <xf numFmtId="0" fontId="37" fillId="0" borderId="0" xfId="2" applyFont="1" applyAlignment="1">
      <alignment vertical="center"/>
    </xf>
    <xf numFmtId="0" fontId="15" fillId="0" borderId="112" xfId="2" applyFont="1" applyBorder="1" applyAlignment="1">
      <alignment vertical="center" wrapText="1"/>
    </xf>
    <xf numFmtId="0" fontId="15" fillId="0" borderId="83" xfId="2" applyFont="1" applyBorder="1" applyAlignment="1">
      <alignment vertical="center" wrapText="1"/>
    </xf>
    <xf numFmtId="0" fontId="15" fillId="0" borderId="74" xfId="2" applyFont="1" applyBorder="1" applyAlignment="1">
      <alignment vertical="center" wrapText="1"/>
    </xf>
    <xf numFmtId="0" fontId="15" fillId="0" borderId="98" xfId="2" applyFont="1" applyBorder="1" applyAlignment="1">
      <alignment vertical="center" wrapText="1"/>
    </xf>
    <xf numFmtId="0" fontId="19" fillId="0" borderId="44" xfId="2" applyFont="1" applyBorder="1" applyAlignment="1">
      <alignment horizontal="center" vertical="center" shrinkToFit="1"/>
    </xf>
    <xf numFmtId="0" fontId="19" fillId="0" borderId="121" xfId="2" applyFont="1" applyBorder="1" applyAlignment="1">
      <alignment vertical="center" wrapText="1"/>
    </xf>
    <xf numFmtId="0" fontId="19" fillId="0" borderId="112" xfId="2" applyFont="1" applyBorder="1" applyAlignment="1">
      <alignment vertical="center" wrapText="1"/>
    </xf>
    <xf numFmtId="0" fontId="59" fillId="5" borderId="121" xfId="2" applyFont="1" applyFill="1" applyBorder="1" applyAlignment="1">
      <alignment horizontal="center" vertical="center" wrapText="1"/>
    </xf>
    <xf numFmtId="0" fontId="59" fillId="5" borderId="112" xfId="2" applyFont="1" applyFill="1" applyBorder="1" applyAlignment="1">
      <alignment horizontal="center" vertical="center" wrapText="1"/>
    </xf>
    <xf numFmtId="0" fontId="59" fillId="5" borderId="122" xfId="2" applyFont="1" applyFill="1" applyBorder="1" applyAlignment="1">
      <alignment horizontal="center" vertical="center" wrapText="1"/>
    </xf>
    <xf numFmtId="0" fontId="59" fillId="5" borderId="74" xfId="2" applyFont="1" applyFill="1" applyBorder="1" applyAlignment="1">
      <alignment horizontal="center" vertical="center" wrapText="1"/>
    </xf>
    <xf numFmtId="0" fontId="15" fillId="0" borderId="111" xfId="2" applyFont="1" applyBorder="1" applyAlignment="1">
      <alignment vertical="center" wrapText="1"/>
    </xf>
    <xf numFmtId="0" fontId="15" fillId="0" borderId="82" xfId="2" applyFont="1" applyBorder="1" applyAlignment="1">
      <alignment vertical="center" wrapText="1"/>
    </xf>
    <xf numFmtId="0" fontId="43" fillId="0" borderId="44" xfId="2" applyFont="1" applyBorder="1" applyAlignment="1">
      <alignment horizontal="center" vertical="center" wrapText="1"/>
    </xf>
    <xf numFmtId="0" fontId="15" fillId="0" borderId="120" xfId="2" applyFont="1" applyBorder="1" applyAlignment="1">
      <alignment horizontal="center" vertical="center" wrapText="1"/>
    </xf>
    <xf numFmtId="0" fontId="15" fillId="0" borderId="111" xfId="2" applyFont="1" applyBorder="1" applyAlignment="1">
      <alignment horizontal="center" vertical="center" wrapText="1"/>
    </xf>
    <xf numFmtId="0" fontId="15" fillId="0" borderId="121" xfId="2" applyFont="1" applyBorder="1" applyAlignment="1">
      <alignment horizontal="center" vertical="center" wrapText="1"/>
    </xf>
    <xf numFmtId="0" fontId="15" fillId="0" borderId="112" xfId="2" applyFont="1" applyBorder="1" applyAlignment="1">
      <alignment horizontal="center" vertical="center" wrapText="1"/>
    </xf>
    <xf numFmtId="0" fontId="15" fillId="0" borderId="120" xfId="2" applyFont="1" applyBorder="1" applyAlignment="1">
      <alignment horizontal="center" vertical="center" shrinkToFit="1"/>
    </xf>
    <xf numFmtId="0" fontId="15" fillId="0" borderId="111" xfId="2" applyFont="1" applyBorder="1" applyAlignment="1">
      <alignment horizontal="center" vertical="center" shrinkToFit="1"/>
    </xf>
    <xf numFmtId="0" fontId="57" fillId="5" borderId="122" xfId="2" applyFont="1" applyFill="1" applyBorder="1" applyAlignment="1">
      <alignment horizontal="center" vertical="center"/>
    </xf>
    <xf numFmtId="0" fontId="57" fillId="5" borderId="74" xfId="2" applyFont="1" applyFill="1" applyBorder="1" applyAlignment="1">
      <alignment horizontal="center" vertical="center"/>
    </xf>
    <xf numFmtId="0" fontId="53" fillId="5" borderId="44" xfId="2" applyFont="1" applyFill="1" applyBorder="1" applyAlignment="1">
      <alignment horizontal="center" vertical="center" shrinkToFit="1"/>
    </xf>
    <xf numFmtId="0" fontId="53" fillId="5" borderId="45" xfId="2" applyFont="1" applyFill="1" applyBorder="1" applyAlignment="1">
      <alignment horizontal="center" vertical="center" shrinkToFit="1"/>
    </xf>
    <xf numFmtId="0" fontId="15" fillId="0" borderId="106" xfId="2" applyFont="1" applyBorder="1" applyAlignment="1">
      <alignment horizontal="center" vertical="center" textRotation="255"/>
    </xf>
    <xf numFmtId="0" fontId="15" fillId="0" borderId="107" xfId="2" applyFont="1" applyBorder="1" applyAlignment="1">
      <alignment horizontal="center" vertical="center" textRotation="255"/>
    </xf>
    <xf numFmtId="0" fontId="15" fillId="0" borderId="30" xfId="2" applyFont="1" applyBorder="1" applyAlignment="1">
      <alignment horizontal="center" vertical="center" textRotation="255"/>
    </xf>
    <xf numFmtId="0" fontId="15" fillId="0" borderId="108" xfId="2" applyFont="1" applyBorder="1" applyAlignment="1">
      <alignment horizontal="center" vertical="center" textRotation="255"/>
    </xf>
    <xf numFmtId="0" fontId="15" fillId="0" borderId="65" xfId="2" applyFont="1" applyBorder="1" applyAlignment="1">
      <alignment horizontal="center" vertical="center" shrinkToFit="1"/>
    </xf>
    <xf numFmtId="0" fontId="15" fillId="0" borderId="64" xfId="2" applyFont="1" applyBorder="1" applyAlignment="1">
      <alignment horizontal="center" vertical="center" shrinkToFit="1"/>
    </xf>
    <xf numFmtId="0" fontId="15" fillId="0" borderId="70" xfId="2" applyFont="1" applyBorder="1" applyAlignment="1">
      <alignment horizontal="center" vertical="center" shrinkToFit="1"/>
    </xf>
    <xf numFmtId="0" fontId="15" fillId="0" borderId="69" xfId="2" applyFont="1" applyBorder="1" applyAlignment="1">
      <alignment horizontal="center" vertical="center" shrinkToFit="1"/>
    </xf>
    <xf numFmtId="0" fontId="15" fillId="0" borderId="26" xfId="2" applyFont="1" applyBorder="1" applyAlignment="1">
      <alignment horizontal="center" vertical="center" shrinkToFit="1"/>
    </xf>
    <xf numFmtId="0" fontId="15" fillId="0" borderId="25" xfId="2" applyFont="1" applyBorder="1" applyAlignment="1">
      <alignment horizontal="center" vertical="center" shrinkToFit="1"/>
    </xf>
    <xf numFmtId="0" fontId="15" fillId="0" borderId="32" xfId="2" applyFont="1" applyBorder="1" applyAlignment="1">
      <alignment horizontal="center" vertical="center" shrinkToFit="1"/>
    </xf>
    <xf numFmtId="0" fontId="15" fillId="0" borderId="37" xfId="2" applyFont="1" applyBorder="1" applyAlignment="1">
      <alignment horizontal="center" vertical="center" shrinkToFit="1"/>
    </xf>
    <xf numFmtId="0" fontId="15" fillId="0" borderId="15" xfId="2" applyFont="1" applyBorder="1" applyAlignment="1">
      <alignment horizontal="center" vertical="center" wrapText="1"/>
    </xf>
    <xf numFmtId="0" fontId="15" fillId="0" borderId="48" xfId="2" applyFont="1" applyBorder="1" applyAlignment="1">
      <alignment horizontal="center" vertical="center" wrapText="1"/>
    </xf>
    <xf numFmtId="0" fontId="15" fillId="0" borderId="49" xfId="2" applyFont="1" applyBorder="1" applyAlignment="1">
      <alignment horizontal="center" vertical="center" wrapText="1"/>
    </xf>
    <xf numFmtId="0" fontId="15" fillId="0" borderId="50" xfId="2" applyFont="1" applyBorder="1" applyAlignment="1">
      <alignment horizontal="center" vertical="center" wrapText="1"/>
    </xf>
    <xf numFmtId="0" fontId="53" fillId="5" borderId="28" xfId="2" applyFont="1" applyFill="1" applyBorder="1" applyAlignment="1">
      <alignment horizontal="center" vertical="center" shrinkToFit="1"/>
    </xf>
    <xf numFmtId="0" fontId="53" fillId="5" borderId="29" xfId="2" applyFont="1" applyFill="1" applyBorder="1" applyAlignment="1">
      <alignment horizontal="center" vertical="center" shrinkToFit="1"/>
    </xf>
    <xf numFmtId="0" fontId="15" fillId="0" borderId="123" xfId="2" applyFont="1" applyBorder="1" applyAlignment="1">
      <alignment horizontal="center" vertical="center" shrinkToFit="1"/>
    </xf>
    <xf numFmtId="0" fontId="15" fillId="0" borderId="29" xfId="2" applyFont="1" applyBorder="1" applyAlignment="1">
      <alignment horizontal="center" vertical="center" shrinkToFit="1"/>
    </xf>
    <xf numFmtId="0" fontId="53" fillId="5" borderId="41" xfId="2" applyFont="1" applyFill="1" applyBorder="1" applyAlignment="1">
      <alignment horizontal="center" vertical="center" shrinkToFit="1"/>
    </xf>
    <xf numFmtId="0" fontId="52" fillId="0" borderId="27" xfId="2" applyFont="1" applyBorder="1" applyAlignment="1">
      <alignment horizontal="center" vertical="center" wrapText="1"/>
    </xf>
    <xf numFmtId="0" fontId="52" fillId="0" borderId="16" xfId="2" applyFont="1" applyBorder="1" applyAlignment="1">
      <alignment horizontal="center" vertical="center" wrapText="1"/>
    </xf>
    <xf numFmtId="0" fontId="15" fillId="0" borderId="82" xfId="2" applyFont="1" applyBorder="1" applyAlignment="1">
      <alignment horizontal="center" vertical="center" shrinkToFit="1"/>
    </xf>
    <xf numFmtId="0" fontId="15" fillId="0" borderId="100" xfId="2" applyFont="1" applyBorder="1" applyAlignment="1">
      <alignment horizontal="center" vertical="center" shrinkToFit="1"/>
    </xf>
    <xf numFmtId="0" fontId="15" fillId="0" borderId="98" xfId="2" applyFont="1" applyBorder="1" applyAlignment="1">
      <alignment horizontal="center" vertical="center" shrinkToFit="1"/>
    </xf>
    <xf numFmtId="0" fontId="15" fillId="0" borderId="99" xfId="2" applyFont="1" applyBorder="1" applyAlignment="1">
      <alignment horizontal="center" vertical="center" shrinkToFit="1"/>
    </xf>
    <xf numFmtId="0" fontId="52" fillId="5" borderId="61" xfId="2" applyFont="1" applyFill="1" applyBorder="1" applyAlignment="1">
      <alignment horizontal="center" vertical="center" shrinkToFit="1"/>
    </xf>
    <xf numFmtId="0" fontId="52" fillId="5" borderId="77" xfId="2" applyFont="1" applyFill="1" applyBorder="1" applyAlignment="1">
      <alignment horizontal="center" vertical="center" shrinkToFit="1"/>
    </xf>
    <xf numFmtId="0" fontId="53" fillId="5" borderId="36" xfId="2" applyFont="1" applyFill="1" applyBorder="1" applyAlignment="1">
      <alignment horizontal="center" vertical="center" shrinkToFit="1"/>
    </xf>
    <xf numFmtId="0" fontId="19" fillId="0" borderId="0" xfId="2" applyFont="1" applyAlignment="1">
      <alignment vertical="center" shrinkToFit="1"/>
    </xf>
    <xf numFmtId="0" fontId="19" fillId="0" borderId="7" xfId="2" applyFont="1" applyBorder="1" applyAlignment="1">
      <alignment vertical="center" shrinkToFit="1"/>
    </xf>
    <xf numFmtId="0" fontId="52" fillId="5" borderId="28" xfId="2" applyFont="1" applyFill="1" applyBorder="1" applyAlignment="1">
      <alignment horizontal="center" vertical="center"/>
    </xf>
    <xf numFmtId="0" fontId="52" fillId="5" borderId="29" xfId="2" applyFont="1" applyFill="1" applyBorder="1" applyAlignment="1">
      <alignment horizontal="center" vertical="center"/>
    </xf>
    <xf numFmtId="0" fontId="52" fillId="5" borderId="36" xfId="2" applyFont="1" applyFill="1" applyBorder="1" applyAlignment="1">
      <alignment horizontal="center" vertical="center"/>
    </xf>
    <xf numFmtId="0" fontId="52" fillId="5" borderId="36" xfId="2" applyFont="1" applyFill="1" applyBorder="1" applyAlignment="1">
      <alignment horizontal="center" vertical="center" shrinkToFit="1"/>
    </xf>
    <xf numFmtId="0" fontId="58" fillId="2" borderId="28" xfId="2" applyFont="1" applyFill="1" applyBorder="1" applyAlignment="1">
      <alignment horizontal="center" vertical="center" shrinkToFit="1"/>
    </xf>
    <xf numFmtId="0" fontId="58" fillId="2" borderId="29" xfId="2" applyFont="1" applyFill="1" applyBorder="1" applyAlignment="1">
      <alignment horizontal="center" vertical="center" shrinkToFit="1"/>
    </xf>
    <xf numFmtId="0" fontId="58" fillId="2" borderId="41" xfId="2" applyFont="1" applyFill="1" applyBorder="1" applyAlignment="1">
      <alignment horizontal="center" vertical="center" shrinkToFit="1"/>
    </xf>
    <xf numFmtId="0" fontId="15" fillId="0" borderId="23" xfId="2" applyFont="1" applyBorder="1" applyAlignment="1">
      <alignment horizontal="center" vertical="center" wrapText="1" shrinkToFit="1"/>
    </xf>
    <xf numFmtId="0" fontId="15" fillId="0" borderId="37" xfId="2" applyFont="1" applyBorder="1" applyAlignment="1">
      <alignment horizontal="center" vertical="center" wrapText="1" shrinkToFit="1"/>
    </xf>
    <xf numFmtId="0" fontId="15" fillId="0" borderId="12" xfId="2" applyFont="1" applyBorder="1" applyAlignment="1">
      <alignment horizontal="center" vertical="center" wrapText="1" shrinkToFit="1"/>
    </xf>
    <xf numFmtId="0" fontId="15" fillId="0" borderId="69" xfId="2" applyFont="1" applyBorder="1" applyAlignment="1">
      <alignment horizontal="center" vertical="center" wrapText="1" shrinkToFit="1"/>
    </xf>
    <xf numFmtId="0" fontId="15" fillId="0" borderId="75" xfId="2" applyFont="1" applyBorder="1" applyAlignment="1">
      <alignment horizontal="center" vertical="center" wrapText="1" shrinkToFit="1"/>
    </xf>
    <xf numFmtId="0" fontId="15" fillId="0" borderId="76" xfId="2" applyFont="1" applyBorder="1" applyAlignment="1">
      <alignment horizontal="center" vertical="center" wrapText="1" shrinkToFit="1"/>
    </xf>
    <xf numFmtId="0" fontId="15" fillId="0" borderId="72" xfId="2" applyFont="1" applyBorder="1" applyAlignment="1">
      <alignment horizontal="center" vertical="center" shrinkToFit="1"/>
    </xf>
    <xf numFmtId="0" fontId="15" fillId="0" borderId="71" xfId="2" applyFont="1" applyBorder="1" applyAlignment="1">
      <alignment horizontal="center" vertical="center" shrinkToFit="1"/>
    </xf>
    <xf numFmtId="0" fontId="15" fillId="0" borderId="32" xfId="2" applyFont="1" applyBorder="1" applyAlignment="1">
      <alignment horizontal="center" vertical="center" wrapText="1"/>
    </xf>
    <xf numFmtId="0" fontId="15" fillId="0" borderId="37" xfId="2" applyFont="1" applyBorder="1" applyAlignment="1">
      <alignment horizontal="center" vertical="center" wrapText="1"/>
    </xf>
    <xf numFmtId="0" fontId="15" fillId="0" borderId="70" xfId="2" applyFont="1" applyBorder="1" applyAlignment="1">
      <alignment horizontal="center" vertical="center" wrapText="1"/>
    </xf>
    <xf numFmtId="0" fontId="15" fillId="0" borderId="69" xfId="2" applyFont="1" applyBorder="1" applyAlignment="1">
      <alignment horizontal="center" vertical="center" wrapText="1"/>
    </xf>
    <xf numFmtId="0" fontId="15" fillId="0" borderId="88" xfId="2" applyFont="1" applyBorder="1" applyAlignment="1">
      <alignment horizontal="center" vertical="center" wrapText="1"/>
    </xf>
    <xf numFmtId="0" fontId="15" fillId="0" borderId="76" xfId="2" applyFont="1" applyBorder="1" applyAlignment="1">
      <alignment horizontal="center" vertical="center" wrapText="1"/>
    </xf>
    <xf numFmtId="0" fontId="52" fillId="5" borderId="72" xfId="2" applyFont="1" applyFill="1" applyBorder="1" applyAlignment="1">
      <alignment horizontal="center" vertical="center"/>
    </xf>
    <xf numFmtId="0" fontId="52" fillId="5" borderId="71" xfId="2" applyFont="1" applyFill="1" applyBorder="1" applyAlignment="1">
      <alignment horizontal="center" vertical="center"/>
    </xf>
    <xf numFmtId="0" fontId="15" fillId="0" borderId="73" xfId="2" applyFont="1" applyBorder="1" applyAlignment="1">
      <alignment horizontal="center" vertical="center"/>
    </xf>
    <xf numFmtId="0" fontId="15" fillId="0" borderId="78" xfId="2" applyFont="1" applyBorder="1" applyAlignment="1">
      <alignment horizontal="center" vertical="center"/>
    </xf>
    <xf numFmtId="0" fontId="23" fillId="0" borderId="72" xfId="2" applyFont="1" applyBorder="1" applyAlignment="1">
      <alignment horizontal="center" vertical="center"/>
    </xf>
    <xf numFmtId="0" fontId="23" fillId="0" borderId="109" xfId="2" applyFont="1" applyBorder="1" applyAlignment="1">
      <alignment horizontal="center" vertical="center"/>
    </xf>
    <xf numFmtId="49" fontId="47" fillId="5" borderId="71" xfId="2" applyNumberFormat="1" applyFont="1" applyFill="1" applyBorder="1" applyAlignment="1">
      <alignment horizontal="center" vertical="center"/>
    </xf>
    <xf numFmtId="49" fontId="47" fillId="5" borderId="110" xfId="2" applyNumberFormat="1" applyFont="1" applyFill="1" applyBorder="1" applyAlignment="1">
      <alignment horizontal="center" vertical="center"/>
    </xf>
    <xf numFmtId="0" fontId="22" fillId="0" borderId="44" xfId="2" applyFont="1" applyBorder="1" applyAlignment="1">
      <alignment horizontal="center" vertical="center"/>
    </xf>
    <xf numFmtId="0" fontId="47" fillId="5" borderId="44" xfId="2" applyFont="1" applyFill="1" applyBorder="1" applyAlignment="1">
      <alignment horizontal="center" vertical="center" shrinkToFit="1"/>
    </xf>
    <xf numFmtId="0" fontId="24" fillId="2" borderId="44" xfId="2" applyFont="1" applyFill="1" applyBorder="1" applyAlignment="1">
      <alignment horizontal="center" vertical="center" wrapText="1"/>
    </xf>
    <xf numFmtId="0" fontId="24" fillId="2" borderId="45" xfId="2" applyFont="1" applyFill="1" applyBorder="1" applyAlignment="1">
      <alignment horizontal="center" vertical="center" wrapText="1"/>
    </xf>
    <xf numFmtId="0" fontId="52" fillId="5" borderId="44" xfId="2" applyFont="1" applyFill="1" applyBorder="1" applyAlignment="1">
      <alignment horizontal="center" vertical="center" shrinkToFit="1"/>
    </xf>
    <xf numFmtId="0" fontId="52" fillId="5" borderId="45" xfId="2" applyFont="1" applyFill="1" applyBorder="1" applyAlignment="1">
      <alignment horizontal="center" vertical="center" shrinkToFit="1"/>
    </xf>
    <xf numFmtId="0" fontId="60" fillId="5" borderId="62" xfId="1" applyFont="1" applyFill="1" applyBorder="1" applyAlignment="1">
      <alignment horizontal="center" vertical="center" shrinkToFit="1"/>
    </xf>
    <xf numFmtId="0" fontId="60" fillId="5" borderId="59" xfId="3" applyFont="1" applyFill="1" applyBorder="1" applyAlignment="1">
      <alignment horizontal="center" vertical="center" shrinkToFit="1"/>
    </xf>
    <xf numFmtId="0" fontId="60" fillId="5" borderId="63" xfId="3" applyFont="1" applyFill="1" applyBorder="1" applyAlignment="1">
      <alignment horizontal="center" vertical="center" shrinkToFit="1"/>
    </xf>
    <xf numFmtId="0" fontId="15" fillId="0" borderId="28" xfId="2" applyFont="1" applyBorder="1" applyAlignment="1">
      <alignment horizontal="center" vertical="center"/>
    </xf>
    <xf numFmtId="0" fontId="15" fillId="0" borderId="36" xfId="2" applyFont="1" applyBorder="1" applyAlignment="1">
      <alignment horizontal="center" vertical="center"/>
    </xf>
    <xf numFmtId="0" fontId="39" fillId="5" borderId="28" xfId="2" applyFont="1" applyFill="1" applyBorder="1" applyAlignment="1">
      <alignment horizontal="center" vertical="center"/>
    </xf>
    <xf numFmtId="0" fontId="39" fillId="5" borderId="29" xfId="2" applyFont="1" applyFill="1" applyBorder="1" applyAlignment="1">
      <alignment horizontal="center" vertical="center"/>
    </xf>
    <xf numFmtId="0" fontId="39" fillId="5" borderId="36" xfId="2" applyFont="1" applyFill="1" applyBorder="1" applyAlignment="1">
      <alignment horizontal="center" vertical="center"/>
    </xf>
    <xf numFmtId="0" fontId="52" fillId="5" borderId="44" xfId="2" applyFont="1" applyFill="1" applyBorder="1" applyAlignment="1">
      <alignment horizontal="center" vertical="center"/>
    </xf>
    <xf numFmtId="0" fontId="21" fillId="0" borderId="44" xfId="2" applyFont="1" applyBorder="1" applyAlignment="1">
      <alignment horizontal="center" vertical="center" wrapText="1"/>
    </xf>
    <xf numFmtId="0" fontId="44" fillId="0" borderId="0" xfId="2" applyFont="1" applyAlignment="1">
      <alignment vertical="center" wrapText="1"/>
    </xf>
    <xf numFmtId="0" fontId="19" fillId="0" borderId="21" xfId="2" applyFont="1" applyBorder="1" applyAlignment="1">
      <alignment vertical="center" shrinkToFit="1"/>
    </xf>
    <xf numFmtId="0" fontId="19" fillId="0" borderId="79" xfId="2" applyFont="1" applyBorder="1" applyAlignment="1">
      <alignment vertical="center" shrinkToFit="1"/>
    </xf>
    <xf numFmtId="0" fontId="15" fillId="2" borderId="28" xfId="2" applyFont="1" applyFill="1" applyBorder="1" applyAlignment="1">
      <alignment horizontal="center" vertical="top"/>
    </xf>
    <xf numFmtId="0" fontId="15" fillId="2" borderId="29" xfId="2" applyFont="1" applyFill="1" applyBorder="1" applyAlignment="1">
      <alignment horizontal="center" vertical="top"/>
    </xf>
    <xf numFmtId="0" fontId="15" fillId="2" borderId="41" xfId="2" applyFont="1" applyFill="1" applyBorder="1" applyAlignment="1">
      <alignment horizontal="center" vertical="top"/>
    </xf>
    <xf numFmtId="0" fontId="15" fillId="0" borderId="28" xfId="2" applyFont="1" applyBorder="1" applyAlignment="1">
      <alignment vertical="center"/>
    </xf>
    <xf numFmtId="0" fontId="15" fillId="0" borderId="36" xfId="2" applyFont="1" applyBorder="1" applyAlignment="1">
      <alignment vertical="center"/>
    </xf>
    <xf numFmtId="0" fontId="52" fillId="5" borderId="66" xfId="2" applyFont="1" applyFill="1" applyBorder="1" applyAlignment="1">
      <alignment horizontal="center" vertical="center" shrinkToFit="1"/>
    </xf>
    <xf numFmtId="0" fontId="52" fillId="5" borderId="67" xfId="2" applyFont="1" applyFill="1" applyBorder="1" applyAlignment="1">
      <alignment horizontal="center" vertical="center" shrinkToFit="1"/>
    </xf>
    <xf numFmtId="0" fontId="52" fillId="5" borderId="68" xfId="2" applyFont="1" applyFill="1" applyBorder="1" applyAlignment="1">
      <alignment horizontal="center" vertical="center" shrinkToFit="1"/>
    </xf>
    <xf numFmtId="0" fontId="62" fillId="5" borderId="56" xfId="2" applyFont="1" applyFill="1" applyBorder="1" applyAlignment="1">
      <alignment horizontal="center" vertical="center" shrinkToFit="1"/>
    </xf>
    <xf numFmtId="0" fontId="62" fillId="5" borderId="54" xfId="2" applyFont="1" applyFill="1" applyBorder="1" applyAlignment="1">
      <alignment horizontal="center" vertical="center" shrinkToFit="1"/>
    </xf>
    <xf numFmtId="0" fontId="62" fillId="5" borderId="57" xfId="2" applyFont="1" applyFill="1" applyBorder="1" applyAlignment="1">
      <alignment horizontal="center" vertical="center" shrinkToFit="1"/>
    </xf>
    <xf numFmtId="0" fontId="52" fillId="5" borderId="51" xfId="2" applyFont="1" applyFill="1" applyBorder="1" applyAlignment="1">
      <alignment horizontal="center" vertical="center" shrinkToFit="1"/>
    </xf>
    <xf numFmtId="0" fontId="52" fillId="5" borderId="49" xfId="2" applyFont="1" applyFill="1" applyBorder="1" applyAlignment="1">
      <alignment horizontal="center" vertical="center" shrinkToFit="1"/>
    </xf>
    <xf numFmtId="0" fontId="52" fillId="5" borderId="50" xfId="2" applyFont="1" applyFill="1" applyBorder="1" applyAlignment="1">
      <alignment horizontal="center" vertical="center" shrinkToFit="1"/>
    </xf>
    <xf numFmtId="0" fontId="52" fillId="5" borderId="56" xfId="2" applyFont="1" applyFill="1" applyBorder="1" applyAlignment="1">
      <alignment horizontal="center" vertical="center" shrinkToFit="1"/>
    </xf>
    <xf numFmtId="0" fontId="52" fillId="5" borderId="54" xfId="2" applyFont="1" applyFill="1" applyBorder="1" applyAlignment="1">
      <alignment horizontal="center" vertical="center" shrinkToFit="1"/>
    </xf>
    <xf numFmtId="0" fontId="52" fillId="5" borderId="55" xfId="2" applyFont="1" applyFill="1" applyBorder="1" applyAlignment="1">
      <alignment horizontal="center" vertical="center" shrinkToFit="1"/>
    </xf>
    <xf numFmtId="0" fontId="18" fillId="3" borderId="61" xfId="2" applyFont="1" applyFill="1" applyBorder="1" applyAlignment="1">
      <alignment horizontal="center" vertical="center"/>
    </xf>
    <xf numFmtId="0" fontId="18" fillId="3" borderId="77" xfId="2" applyFont="1" applyFill="1" applyBorder="1" applyAlignment="1">
      <alignment horizontal="center" vertical="center"/>
    </xf>
    <xf numFmtId="0" fontId="15" fillId="3" borderId="44" xfId="2" applyFont="1" applyFill="1" applyBorder="1" applyAlignment="1">
      <alignment horizontal="center" vertical="center"/>
    </xf>
    <xf numFmtId="0" fontId="15" fillId="3" borderId="45" xfId="2" applyFont="1" applyFill="1" applyBorder="1" applyAlignment="1">
      <alignment horizontal="center" vertical="center"/>
    </xf>
    <xf numFmtId="0" fontId="19" fillId="0" borderId="18" xfId="2" applyFont="1" applyBorder="1" applyAlignment="1">
      <alignment vertical="center" shrinkToFit="1"/>
    </xf>
    <xf numFmtId="0" fontId="19" fillId="0" borderId="19" xfId="2" applyFont="1" applyBorder="1" applyAlignment="1">
      <alignment vertical="center" shrinkToFit="1"/>
    </xf>
    <xf numFmtId="0" fontId="19" fillId="0" borderId="86" xfId="2" applyFont="1" applyBorder="1" applyAlignment="1">
      <alignment vertical="center" shrinkToFit="1"/>
    </xf>
    <xf numFmtId="0" fontId="19" fillId="0" borderId="87" xfId="2" applyFont="1" applyBorder="1" applyAlignment="1">
      <alignment vertical="center" shrinkToFit="1"/>
    </xf>
    <xf numFmtId="0" fontId="52" fillId="5" borderId="57" xfId="2" applyFont="1" applyFill="1" applyBorder="1" applyAlignment="1">
      <alignment horizontal="center" vertical="center" shrinkToFit="1"/>
    </xf>
    <xf numFmtId="178" fontId="56" fillId="0" borderId="28" xfId="5" applyNumberFormat="1" applyFont="1" applyBorder="1" applyAlignment="1">
      <alignment horizontal="center" vertical="center" wrapText="1" justifyLastLine="1" shrinkToFit="1"/>
    </xf>
    <xf numFmtId="178" fontId="56" fillId="0" borderId="29" xfId="5" applyNumberFormat="1" applyFont="1" applyBorder="1" applyAlignment="1">
      <alignment horizontal="center" vertical="center" wrapText="1" justifyLastLine="1" shrinkToFit="1"/>
    </xf>
    <xf numFmtId="178" fontId="56" fillId="0" borderId="36" xfId="5" applyNumberFormat="1" applyFont="1" applyBorder="1" applyAlignment="1">
      <alignment horizontal="center" vertical="center" wrapText="1" justifyLastLine="1" shrinkToFit="1"/>
    </xf>
    <xf numFmtId="178" fontId="54" fillId="0" borderId="28" xfId="5" applyNumberFormat="1" applyFont="1" applyBorder="1" applyAlignment="1">
      <alignment horizontal="center" vertical="center" wrapText="1" shrinkToFit="1"/>
    </xf>
    <xf numFmtId="178" fontId="54" fillId="0" borderId="29" xfId="5" applyNumberFormat="1" applyFont="1" applyBorder="1" applyAlignment="1">
      <alignment horizontal="center" vertical="center" wrapText="1" shrinkToFit="1"/>
    </xf>
    <xf numFmtId="178" fontId="54" fillId="0" borderId="36" xfId="5" applyNumberFormat="1" applyFont="1" applyBorder="1" applyAlignment="1">
      <alignment horizontal="center" vertical="center" wrapText="1" shrinkToFit="1"/>
    </xf>
    <xf numFmtId="178" fontId="56" fillId="0" borderId="28" xfId="5" applyNumberFormat="1" applyFont="1" applyBorder="1" applyAlignment="1">
      <alignment horizontal="center" vertical="center" wrapText="1" shrinkToFit="1"/>
    </xf>
    <xf numFmtId="178" fontId="56" fillId="0" borderId="36" xfId="5" applyNumberFormat="1" applyFont="1" applyBorder="1" applyAlignment="1">
      <alignment horizontal="center" vertical="center" wrapText="1" shrinkToFit="1"/>
    </xf>
    <xf numFmtId="0" fontId="30" fillId="0" borderId="0" xfId="4" applyFont="1">
      <alignment vertical="center"/>
    </xf>
    <xf numFmtId="0" fontId="33" fillId="0" borderId="0" xfId="4" applyFont="1" applyAlignment="1">
      <alignment vertical="center" shrinkToFit="1"/>
    </xf>
    <xf numFmtId="0" fontId="30" fillId="0" borderId="0" xfId="4" applyFont="1" applyAlignment="1">
      <alignment vertical="center" wrapText="1"/>
    </xf>
    <xf numFmtId="0" fontId="42" fillId="0" borderId="0" xfId="4" applyFont="1" applyAlignment="1">
      <alignment vertical="center" shrinkToFit="1"/>
    </xf>
    <xf numFmtId="0" fontId="31" fillId="0" borderId="73" xfId="4" quotePrefix="1" applyFont="1" applyBorder="1" applyAlignment="1">
      <alignment horizontal="center" vertical="center" shrinkToFit="1"/>
    </xf>
    <xf numFmtId="0" fontId="31" fillId="0" borderId="140" xfId="4" quotePrefix="1" applyFont="1" applyBorder="1" applyAlignment="1">
      <alignment horizontal="center" vertical="center" shrinkToFit="1"/>
    </xf>
    <xf numFmtId="0" fontId="31" fillId="0" borderId="78" xfId="4" quotePrefix="1" applyFont="1" applyBorder="1" applyAlignment="1">
      <alignment horizontal="center" vertical="center" shrinkToFit="1"/>
    </xf>
    <xf numFmtId="0" fontId="31" fillId="0" borderId="0" xfId="4" quotePrefix="1" applyFont="1" applyAlignment="1">
      <alignment horizontal="center" vertical="center" shrinkToFit="1"/>
    </xf>
    <xf numFmtId="0" fontId="31" fillId="0" borderId="0" xfId="4" applyFont="1" applyAlignment="1">
      <alignment horizontal="center" vertical="center" shrinkToFit="1"/>
    </xf>
    <xf numFmtId="0" fontId="34" fillId="0" borderId="0" xfId="4" quotePrefix="1" applyFont="1" applyAlignment="1">
      <alignment horizontal="center" vertical="center" shrinkToFit="1"/>
    </xf>
    <xf numFmtId="0" fontId="31" fillId="0" borderId="43" xfId="4" quotePrefix="1" applyFont="1" applyBorder="1" applyAlignment="1">
      <alignment horizontal="center" vertical="center" shrinkToFit="1"/>
    </xf>
    <xf numFmtId="0" fontId="31" fillId="0" borderId="5" xfId="4" quotePrefix="1" applyFont="1" applyBorder="1" applyAlignment="1">
      <alignment horizontal="center" vertical="center" shrinkToFit="1"/>
    </xf>
    <xf numFmtId="0" fontId="31" fillId="0" borderId="2" xfId="4" quotePrefix="1" applyFont="1" applyBorder="1" applyAlignment="1">
      <alignment horizontal="center" vertical="center" shrinkToFit="1"/>
    </xf>
    <xf numFmtId="0" fontId="93" fillId="0" borderId="0" xfId="6" applyFont="1" applyAlignment="1">
      <alignment horizontal="center" vertical="center" wrapText="1"/>
    </xf>
  </cellXfs>
  <cellStyles count="7">
    <cellStyle name="ハイパーリンク" xfId="1" builtinId="8"/>
    <cellStyle name="ハイパーリンク 2" xfId="3" xr:uid="{73647511-ECC2-41A4-9178-928CBAF4FDF9}"/>
    <cellStyle name="標準" xfId="0" builtinId="0"/>
    <cellStyle name="標準 2" xfId="2" xr:uid="{9DE02855-15A5-45C5-8FDE-AF8A0F0DAA0F}"/>
    <cellStyle name="標準 2 2" xfId="5" xr:uid="{9875656C-72E9-4B7C-897F-5F6E86BCF3E8}"/>
    <cellStyle name="標準 3" xfId="4" xr:uid="{90F3D669-B0EF-4393-831E-4A1DA51D0286}"/>
    <cellStyle name="標準 4" xfId="6" xr:uid="{0B5955B6-0D27-4FAD-9D17-5D073B5725D3}"/>
  </cellStyles>
  <dxfs count="19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val="0"/>
        <strike val="0"/>
        <color rgb="FFFF0000"/>
      </font>
    </dxf>
    <dxf>
      <font>
        <b/>
        <i val="0"/>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38100</xdr:colOff>
      <xdr:row>0</xdr:row>
      <xdr:rowOff>66675</xdr:rowOff>
    </xdr:from>
    <xdr:ext cx="2371550" cy="518205"/>
    <xdr:pic>
      <xdr:nvPicPr>
        <xdr:cNvPr id="3" name="図 2">
          <a:extLst>
            <a:ext uri="{FF2B5EF4-FFF2-40B4-BE49-F238E27FC236}">
              <a16:creationId xmlns:a16="http://schemas.microsoft.com/office/drawing/2014/main" id="{00C69912-9D69-49DD-BC20-291ED482C401}"/>
            </a:ext>
          </a:extLst>
        </xdr:cNvPr>
        <xdr:cNvPicPr>
          <a:picLocks noChangeAspect="1"/>
        </xdr:cNvPicPr>
      </xdr:nvPicPr>
      <xdr:blipFill>
        <a:blip xmlns:r="http://schemas.openxmlformats.org/officeDocument/2006/relationships" r:embed="rId1"/>
        <a:stretch>
          <a:fillRect/>
        </a:stretch>
      </xdr:blipFill>
      <xdr:spPr>
        <a:xfrm>
          <a:off x="2619375" y="66675"/>
          <a:ext cx="2371550" cy="51820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10</xdr:col>
      <xdr:colOff>22860</xdr:colOff>
      <xdr:row>28</xdr:row>
      <xdr:rowOff>219075</xdr:rowOff>
    </xdr:from>
    <xdr:to>
      <xdr:col>11</xdr:col>
      <xdr:colOff>1906</xdr:colOff>
      <xdr:row>29</xdr:row>
      <xdr:rowOff>333375</xdr:rowOff>
    </xdr:to>
    <xdr:sp macro="" textlink="">
      <xdr:nvSpPr>
        <xdr:cNvPr id="2" name="正方形/長方形 1">
          <a:extLst>
            <a:ext uri="{FF2B5EF4-FFF2-40B4-BE49-F238E27FC236}">
              <a16:creationId xmlns:a16="http://schemas.microsoft.com/office/drawing/2014/main" id="{EFEE4C4B-0F8C-43D3-BA48-8403EEF0C1DC}"/>
            </a:ext>
          </a:extLst>
        </xdr:cNvPr>
        <xdr:cNvSpPr/>
      </xdr:nvSpPr>
      <xdr:spPr>
        <a:xfrm>
          <a:off x="6720840" y="8014335"/>
          <a:ext cx="436246" cy="342900"/>
        </a:xfrm>
        <a:prstGeom prst="rect">
          <a:avLst/>
        </a:prstGeom>
        <a:no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nab\Desktop\YBA\d\&#30003;&#12375;&#36796;&#12415;&#26696;.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LS520D76a\&#31070;&#22856;&#24029;&#30476;&#21561;&#22863;&#27005;&#36899;&#30431;\&#19977;&#12534;&#30000;\&#65312;&#21561;&#22863;&#27005;&#36899;&#30431;&#65298;\&#20196;&#21644;&#65301;&#24180;&#24230;&#65288;&#65298;&#65296;&#65298;&#65299;&#65289;\2023&#27178;&#27996;&#12450;&#12531;&#12467;&#12531;&#30003;&#36796;&#12501;&#12449;&#12452;&#12523;.xlsm" TargetMode="External"/><Relationship Id="rId1" Type="http://schemas.openxmlformats.org/officeDocument/2006/relationships/externalLinkPath" Target="/&#19977;&#12534;&#30000;/&#65312;&#21561;&#22863;&#27005;&#36899;&#30431;&#65298;/&#20196;&#21644;&#65301;&#24180;&#24230;&#65288;&#65298;&#65296;&#65298;&#65299;&#65289;/2023&#27178;&#27996;&#12450;&#12531;&#12467;&#12531;&#30003;&#36796;&#12501;&#12449;&#12452;&#12523;.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LS520D76a\&#31070;&#22856;&#24029;&#30476;&#21561;&#22863;&#27005;&#36899;&#30431;\11%20R7(2025)&#24180;&#24230;\06&#21442;&#21152;&#35201;&#38917;\2025\12009E.xlsm" TargetMode="External"/><Relationship Id="rId1" Type="http://schemas.openxmlformats.org/officeDocument/2006/relationships/externalLinkPath" Target="12009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曲目申込書"/>
    </sheetNames>
    <sheetDataSet>
      <sheetData sheetId="0">
        <row r="1">
          <cell r="B1" t="str">
            <v>部門</v>
          </cell>
          <cell r="C1" t="str">
            <v>数</v>
          </cell>
          <cell r="D1" t="str">
            <v>支部</v>
          </cell>
          <cell r="E1" t="str">
            <v>団　体　名（学校名)</v>
          </cell>
          <cell r="F1" t="str">
            <v>団　体　名（フリガナ)</v>
          </cell>
          <cell r="G1" t="str">
            <v>編　成</v>
          </cell>
          <cell r="J1" t="str">
            <v>曲　名　(邦名)</v>
          </cell>
          <cell r="K1" t="str">
            <v>曲名(邦名　フリガナ)</v>
          </cell>
          <cell r="L1" t="str">
            <v>曲　名　(欧文)</v>
          </cell>
          <cell r="M1" t="str">
            <v>作曲者名(邦名)</v>
          </cell>
          <cell r="N1" t="str">
            <v>作曲者名(邦名 ﾌﾘｶﾞﾅ)</v>
          </cell>
          <cell r="O1" t="str">
            <v>作曲者名(欧文)</v>
          </cell>
          <cell r="P1" t="str">
            <v>作曲者名 生年</v>
          </cell>
          <cell r="Q1" t="str">
            <v>作曲者名 没年</v>
          </cell>
          <cell r="R1" t="str">
            <v>編曲者名(邦名)</v>
          </cell>
          <cell r="S1" t="str">
            <v>編曲者名(邦名 ﾌﾘｶﾞﾅ)</v>
          </cell>
          <cell r="T1" t="str">
            <v>編曲者名(欧文)</v>
          </cell>
          <cell r="U1" t="str">
            <v>使用楽譜-出版社</v>
          </cell>
          <cell r="V1" t="str">
            <v>著作権関係</v>
          </cell>
          <cell r="W1" t="str">
            <v>奏者１</v>
          </cell>
          <cell r="Z1" t="str">
            <v>奏者２</v>
          </cell>
          <cell r="AC1" t="str">
            <v>奏者３</v>
          </cell>
          <cell r="AF1" t="str">
            <v>奏者４</v>
          </cell>
          <cell r="AI1" t="str">
            <v>奏者５</v>
          </cell>
          <cell r="AL1" t="str">
            <v>奏者６</v>
          </cell>
          <cell r="AO1" t="str">
            <v>奏者７</v>
          </cell>
          <cell r="AR1" t="str">
            <v>奏者８</v>
          </cell>
          <cell r="AU1" t="str">
            <v>使用打楽器一覧　　　　　使用打楽器一覧　　　　　使用打楽器一覧　　　　使用打楽器一覧</v>
          </cell>
          <cell r="BM1" t="str">
            <v>郵便番号</v>
          </cell>
          <cell r="BN1" t="str">
            <v>学校住所</v>
          </cell>
          <cell r="BO1" t="str">
            <v>電話</v>
          </cell>
          <cell r="BP1" t="str">
            <v>ＦＡＸ</v>
          </cell>
          <cell r="BQ1" t="str">
            <v>連絡責任者</v>
          </cell>
          <cell r="BR1" t="str">
            <v>責任者ﾌﾘｶﾞﾅ</v>
          </cell>
          <cell r="BS1" t="str">
            <v>連絡先</v>
          </cell>
          <cell r="BT1" t="str">
            <v>携帯･自宅</v>
          </cell>
          <cell r="BU1" t="str">
            <v>校長名</v>
          </cell>
          <cell r="BV1" t="str">
            <v>申し込み日</v>
          </cell>
        </row>
        <row r="2">
          <cell r="G2" t="str">
            <v>楽器</v>
          </cell>
          <cell r="H2" t="str">
            <v>重奏</v>
          </cell>
          <cell r="W2" t="str">
            <v>楽器</v>
          </cell>
          <cell r="X2" t="str">
            <v>記載</v>
          </cell>
          <cell r="Y2" t="str">
            <v>氏名</v>
          </cell>
          <cell r="Z2" t="str">
            <v>楽器</v>
          </cell>
          <cell r="AA2" t="str">
            <v>記載</v>
          </cell>
          <cell r="AB2" t="str">
            <v>氏名</v>
          </cell>
          <cell r="AC2" t="str">
            <v>楽器</v>
          </cell>
          <cell r="AD2" t="str">
            <v>記載</v>
          </cell>
          <cell r="AE2" t="str">
            <v>氏名</v>
          </cell>
          <cell r="AF2" t="str">
            <v>楽器</v>
          </cell>
          <cell r="AG2" t="str">
            <v>記載</v>
          </cell>
          <cell r="AH2" t="str">
            <v>氏名</v>
          </cell>
          <cell r="AI2" t="str">
            <v>楽器</v>
          </cell>
          <cell r="AJ2" t="str">
            <v>記載</v>
          </cell>
          <cell r="AK2" t="str">
            <v>氏名</v>
          </cell>
          <cell r="AL2" t="str">
            <v>楽器</v>
          </cell>
          <cell r="AM2" t="str">
            <v>記載</v>
          </cell>
          <cell r="AN2" t="str">
            <v>氏名</v>
          </cell>
          <cell r="AO2" t="str">
            <v>楽器</v>
          </cell>
          <cell r="AP2" t="str">
            <v>記載</v>
          </cell>
          <cell r="AQ2" t="str">
            <v>氏名</v>
          </cell>
          <cell r="AR2" t="str">
            <v>楽器</v>
          </cell>
          <cell r="AS2" t="str">
            <v>記載</v>
          </cell>
          <cell r="AT2" t="str">
            <v>氏名</v>
          </cell>
        </row>
        <row r="3">
          <cell r="A3">
            <v>1</v>
          </cell>
          <cell r="B3" t="str">
            <v>高等学校</v>
          </cell>
          <cell r="C3">
            <v>1</v>
          </cell>
          <cell r="D3" t="str">
            <v>横浜</v>
          </cell>
          <cell r="E3" t="str">
            <v>横浜市立　南　高等学校</v>
          </cell>
          <cell r="F3" t="str">
            <v>ヨコハマシリツ　ミナミ　コウトウガッコウ</v>
          </cell>
          <cell r="G3" t="str">
            <v>サクソフォン</v>
          </cell>
          <cell r="H3" t="str">
            <v>四</v>
          </cell>
          <cell r="I3" t="str">
            <v>重奏</v>
          </cell>
          <cell r="J3" t="str">
            <v>ディベルティメント</v>
          </cell>
          <cell r="K3" t="str">
            <v>ディベルティメント</v>
          </cell>
          <cell r="L3" t="str">
            <v>Divertimento</v>
          </cell>
          <cell r="M3" t="str">
            <v>B.バルトーク</v>
          </cell>
          <cell r="N3" t="str">
            <v>バルトーク</v>
          </cell>
          <cell r="O3" t="str">
            <v>B.Bartok</v>
          </cell>
          <cell r="P3">
            <v>1881</v>
          </cell>
          <cell r="Q3">
            <v>1945</v>
          </cell>
          <cell r="R3" t="str">
            <v>山本　教生</v>
          </cell>
          <cell r="S3" t="str">
            <v>ヤマモト　キョウセイ</v>
          </cell>
          <cell r="T3" t="str">
            <v>YAMAMOTO.Kyousei</v>
          </cell>
          <cell r="U3" t="str">
            <v>未出版</v>
          </cell>
          <cell r="V3" t="str">
            <v>イ</v>
          </cell>
          <cell r="W3" t="str">
            <v>Es.Cl</v>
          </cell>
          <cell r="X3" t="str">
            <v>○</v>
          </cell>
          <cell r="Y3" t="str">
            <v>生出　菜々美</v>
          </cell>
          <cell r="Z3" t="str">
            <v>Cl 1</v>
          </cell>
          <cell r="AA3" t="str">
            <v>○</v>
          </cell>
          <cell r="AB3" t="str">
            <v>佐野　遥香</v>
          </cell>
          <cell r="AC3" t="str">
            <v>Cl 2</v>
          </cell>
          <cell r="AD3" t="str">
            <v>○</v>
          </cell>
          <cell r="AE3" t="str">
            <v>本間　南帆</v>
          </cell>
          <cell r="AF3" t="str">
            <v>Cl 3</v>
          </cell>
          <cell r="AG3" t="str">
            <v>○</v>
          </cell>
          <cell r="AH3" t="str">
            <v>緑上　香菜</v>
          </cell>
          <cell r="AI3" t="str">
            <v>Cl 4</v>
          </cell>
          <cell r="AJ3" t="str">
            <v>○</v>
          </cell>
          <cell r="AK3" t="str">
            <v>山本　佳穂</v>
          </cell>
          <cell r="AL3" t="str">
            <v>A.Cl</v>
          </cell>
          <cell r="AM3" t="str">
            <v>○</v>
          </cell>
          <cell r="AN3" t="str">
            <v>宮川　真幸</v>
          </cell>
          <cell r="AO3" t="str">
            <v>B.Cl</v>
          </cell>
          <cell r="AP3" t="str">
            <v>○</v>
          </cell>
          <cell r="AQ3" t="str">
            <v>栗原　菜々実</v>
          </cell>
          <cell r="AR3" t="str">
            <v>C.A.Cl</v>
          </cell>
          <cell r="AS3" t="str">
            <v>○</v>
          </cell>
          <cell r="AT3" t="str">
            <v>金本　菜乃花</v>
          </cell>
          <cell r="AU3" t="str">
            <v>Timp</v>
          </cell>
          <cell r="BM3" t="str">
            <v>233-0011</v>
          </cell>
          <cell r="BN3" t="str">
            <v>横浜市港南区東永谷2-1-1</v>
          </cell>
          <cell r="BO3" t="str">
            <v>045(822)9258</v>
          </cell>
          <cell r="BP3" t="str">
            <v>045(826)0818</v>
          </cell>
          <cell r="BQ3" t="str">
            <v>横浜　太郎</v>
          </cell>
          <cell r="BR3" t="str">
            <v>ヨコハマ　タロウ</v>
          </cell>
          <cell r="BS3" t="str">
            <v>045(822)××</v>
          </cell>
          <cell r="BT3" t="str">
            <v>自宅</v>
          </cell>
          <cell r="BU3" t="str">
            <v>校長名</v>
          </cell>
          <cell r="BV3">
            <v>41182</v>
          </cell>
        </row>
        <row r="4">
          <cell r="A4">
            <v>2</v>
          </cell>
          <cell r="B4" t="str">
            <v>高等学校</v>
          </cell>
          <cell r="C4">
            <v>0</v>
          </cell>
          <cell r="D4" t="str">
            <v>横浜</v>
          </cell>
          <cell r="E4" t="str">
            <v>横浜市立　南　高等学校</v>
          </cell>
          <cell r="F4" t="str">
            <v>ヨコハマシリツ　ミナミ　コウトウガッコウ</v>
          </cell>
          <cell r="I4" t="str">
            <v>重奏</v>
          </cell>
          <cell r="BM4" t="str">
            <v>233-0011</v>
          </cell>
          <cell r="BN4" t="str">
            <v>横浜市港南区東永谷2-1-1</v>
          </cell>
          <cell r="BO4" t="str">
            <v>045(822)9258</v>
          </cell>
          <cell r="BP4" t="str">
            <v>045(826)0818</v>
          </cell>
          <cell r="BQ4" t="str">
            <v>横浜　太郎</v>
          </cell>
          <cell r="BR4" t="str">
            <v>ヨコハマ　タロウ</v>
          </cell>
          <cell r="BS4" t="str">
            <v>045(822)××</v>
          </cell>
          <cell r="BT4" t="str">
            <v>自宅</v>
          </cell>
          <cell r="BU4" t="str">
            <v>校長名</v>
          </cell>
          <cell r="BV4">
            <v>41182</v>
          </cell>
        </row>
        <row r="5">
          <cell r="A5">
            <v>3</v>
          </cell>
          <cell r="B5" t="str">
            <v>高等学校</v>
          </cell>
          <cell r="C5">
            <v>0</v>
          </cell>
          <cell r="D5" t="str">
            <v>横浜</v>
          </cell>
          <cell r="E5" t="str">
            <v>横浜市立　南　高等学校</v>
          </cell>
          <cell r="F5" t="str">
            <v>ヨコハマシリツ　ミナミ　コウトウガッコウ</v>
          </cell>
          <cell r="I5" t="str">
            <v>重奏</v>
          </cell>
          <cell r="BM5" t="str">
            <v>233-0011</v>
          </cell>
          <cell r="BN5" t="str">
            <v>横浜市港南区東永谷2-1-1</v>
          </cell>
          <cell r="BO5" t="str">
            <v>045(822)9258</v>
          </cell>
          <cell r="BP5" t="str">
            <v>045(826)0818</v>
          </cell>
          <cell r="BQ5" t="str">
            <v>横浜　太郎</v>
          </cell>
          <cell r="BR5" t="str">
            <v>ヨコハマ　タロウ</v>
          </cell>
          <cell r="BS5" t="str">
            <v>045(822)××</v>
          </cell>
          <cell r="BT5" t="str">
            <v>自宅</v>
          </cell>
          <cell r="BU5" t="str">
            <v>校長名</v>
          </cell>
          <cell r="BV5">
            <v>41182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お読みください"/>
      <sheetName val="学校番号一覧"/>
      <sheetName val="参加申込書"/>
      <sheetName val="曲目等申込書1チーム目"/>
      <sheetName val="曲目等申込書2チーム目"/>
      <sheetName val="封筒宛先"/>
      <sheetName val="連盟使用欄１"/>
      <sheetName val="連盟使用欄２"/>
      <sheetName val="連盟使用欄３"/>
    </sheetNames>
    <sheetDataSet>
      <sheetData sheetId="0"/>
      <sheetData sheetId="1">
        <row r="1">
          <cell r="A1" t="str">
            <v>学校番号</v>
          </cell>
          <cell r="B1" t="str">
            <v>公立・私学</v>
          </cell>
          <cell r="C1" t="str">
            <v>校種</v>
          </cell>
          <cell r="D1" t="str">
            <v>学校名</v>
          </cell>
          <cell r="E1" t="str">
            <v>〒</v>
          </cell>
          <cell r="F1" t="str">
            <v>住所</v>
          </cell>
          <cell r="G1" t="str">
            <v>電話番号</v>
          </cell>
          <cell r="H1" t="str">
            <v>FAX番号</v>
          </cell>
          <cell r="I1" t="str">
            <v>がっこうめい</v>
          </cell>
        </row>
        <row r="2">
          <cell r="A2">
            <v>20001</v>
          </cell>
          <cell r="B2" t="str">
            <v>横浜市</v>
          </cell>
          <cell r="C2" t="str">
            <v>中学生</v>
          </cell>
          <cell r="D2" t="str">
            <v>横浜市立市場中学校</v>
          </cell>
          <cell r="E2" t="str">
            <v>230-0024</v>
          </cell>
          <cell r="F2" t="str">
            <v>横浜市鶴見区市場下町 1-1</v>
          </cell>
          <cell r="G2" t="str">
            <v>045-501-4125</v>
          </cell>
          <cell r="H2" t="str">
            <v>045-507-0074</v>
          </cell>
          <cell r="I2" t="str">
            <v>よこはましりつ いちば ちゅうがっこう</v>
          </cell>
        </row>
        <row r="3">
          <cell r="A3">
            <v>20002</v>
          </cell>
          <cell r="B3" t="str">
            <v>横浜市</v>
          </cell>
          <cell r="C3" t="str">
            <v>中学生</v>
          </cell>
          <cell r="D3" t="str">
            <v>横浜市立潮田中学校</v>
          </cell>
          <cell r="E3" t="str">
            <v>230-0037</v>
          </cell>
          <cell r="F3" t="str">
            <v>横浜市鶴見区向井町 4-83</v>
          </cell>
          <cell r="G3" t="str">
            <v>045-521-3535</v>
          </cell>
          <cell r="H3" t="str">
            <v>045-507-0079</v>
          </cell>
          <cell r="I3" t="str">
            <v>よこはましりつ うしおだ ちゅうがっこう</v>
          </cell>
        </row>
        <row r="4">
          <cell r="A4">
            <v>20003</v>
          </cell>
          <cell r="B4" t="str">
            <v>横浜市</v>
          </cell>
          <cell r="C4" t="str">
            <v>中学生</v>
          </cell>
          <cell r="D4" t="str">
            <v>横浜市立上の宮中学校</v>
          </cell>
          <cell r="E4" t="str">
            <v>230-0075</v>
          </cell>
          <cell r="F4" t="str">
            <v>横浜市鶴見区上の宮 1-26-33</v>
          </cell>
          <cell r="G4" t="str">
            <v>045-582-8801</v>
          </cell>
          <cell r="H4" t="str">
            <v>045-585-9914</v>
          </cell>
          <cell r="I4" t="str">
            <v>よこはましりつ かみのみや ちゅうがっこう</v>
          </cell>
        </row>
        <row r="5">
          <cell r="A5">
            <v>20004</v>
          </cell>
          <cell r="B5" t="str">
            <v>横浜市</v>
          </cell>
          <cell r="C5" t="str">
            <v>中学生</v>
          </cell>
          <cell r="D5" t="str">
            <v>横浜市立末吉中学校</v>
          </cell>
          <cell r="E5" t="str">
            <v>230-0012</v>
          </cell>
          <cell r="F5" t="str">
            <v>横浜市鶴見区下末吉 6-13-1</v>
          </cell>
          <cell r="G5" t="str">
            <v>045-581-0813</v>
          </cell>
          <cell r="H5" t="str">
            <v>045-585-9497</v>
          </cell>
          <cell r="I5" t="str">
            <v>よこはましりつ すえよし ちゅうがっこう</v>
          </cell>
        </row>
        <row r="6">
          <cell r="A6">
            <v>20005</v>
          </cell>
          <cell r="B6" t="str">
            <v>横浜市</v>
          </cell>
          <cell r="C6" t="str">
            <v>中学生</v>
          </cell>
          <cell r="D6" t="str">
            <v>横浜市立鶴見中学校</v>
          </cell>
          <cell r="E6" t="str">
            <v>230-0051</v>
          </cell>
          <cell r="F6" t="str">
            <v>横浜市鶴見区鶴見中央 3-14-1</v>
          </cell>
          <cell r="G6" t="str">
            <v>045-501-2397</v>
          </cell>
          <cell r="H6" t="str">
            <v>045-507-0083</v>
          </cell>
          <cell r="I6" t="str">
            <v>よこはましりつ つるみ ちゅうがっこう</v>
          </cell>
        </row>
        <row r="7">
          <cell r="A7">
            <v>20006</v>
          </cell>
          <cell r="B7" t="str">
            <v>横浜市</v>
          </cell>
          <cell r="C7" t="str">
            <v>中学生</v>
          </cell>
          <cell r="D7" t="str">
            <v>横浜市立寺尾中学校</v>
          </cell>
          <cell r="E7" t="str">
            <v>230-0074</v>
          </cell>
          <cell r="F7" t="str">
            <v>横浜市鶴見区北寺尾 3-13-1</v>
          </cell>
          <cell r="G7" t="str">
            <v>045-571-4102</v>
          </cell>
          <cell r="H7" t="str">
            <v>045-585-9499</v>
          </cell>
          <cell r="I7" t="str">
            <v>よこはましりつ てらお ちゅうがっこう</v>
          </cell>
        </row>
        <row r="8">
          <cell r="A8">
            <v>20007</v>
          </cell>
          <cell r="B8" t="str">
            <v>横浜市</v>
          </cell>
          <cell r="C8" t="str">
            <v>中学生</v>
          </cell>
          <cell r="D8" t="str">
            <v>横浜市立生麦中学校</v>
          </cell>
          <cell r="E8" t="str">
            <v>230-0078</v>
          </cell>
          <cell r="F8" t="str">
            <v>横浜市鶴見区岸谷 2-1-1</v>
          </cell>
          <cell r="G8" t="str">
            <v>045-581-3255</v>
          </cell>
          <cell r="H8" t="str">
            <v>045-585-9904</v>
          </cell>
          <cell r="I8" t="str">
            <v>よこはましりつ なまむぎ ちゅうがっこう</v>
          </cell>
        </row>
        <row r="9">
          <cell r="A9">
            <v>20008</v>
          </cell>
          <cell r="B9" t="str">
            <v>横浜市</v>
          </cell>
          <cell r="C9" t="str">
            <v>中学生</v>
          </cell>
          <cell r="D9" t="str">
            <v>横浜市立矢向中学校</v>
          </cell>
          <cell r="E9" t="str">
            <v>230-0001</v>
          </cell>
          <cell r="F9" t="str">
            <v>横浜市鶴見区矢向1-8-24</v>
          </cell>
          <cell r="G9" t="str">
            <v>045-581-4131</v>
          </cell>
          <cell r="H9" t="str">
            <v>045-581-9906</v>
          </cell>
          <cell r="I9" t="str">
            <v>よこはましりつ やこう ちゅうがっこう</v>
          </cell>
        </row>
        <row r="10">
          <cell r="A10">
            <v>20009</v>
          </cell>
          <cell r="B10" t="str">
            <v>横浜市</v>
          </cell>
          <cell r="C10" t="str">
            <v>中学生</v>
          </cell>
          <cell r="D10" t="str">
            <v>横浜市立浦島丘中学校</v>
          </cell>
          <cell r="E10" t="str">
            <v>221-0072</v>
          </cell>
          <cell r="F10" t="str">
            <v>横浜市神奈川区白幡東町 27-1</v>
          </cell>
          <cell r="G10" t="str">
            <v>045-421-6281</v>
          </cell>
          <cell r="H10" t="str">
            <v>045-431-2461</v>
          </cell>
          <cell r="I10" t="str">
            <v>よこはましりつ うらしまおか ちゅうがっこう</v>
          </cell>
        </row>
        <row r="11">
          <cell r="A11">
            <v>20010</v>
          </cell>
          <cell r="B11" t="str">
            <v>横浜市</v>
          </cell>
          <cell r="C11" t="str">
            <v>中学生</v>
          </cell>
          <cell r="D11" t="str">
            <v>横浜市立神奈川中学校</v>
          </cell>
          <cell r="E11" t="str">
            <v>221-0004</v>
          </cell>
          <cell r="F11" t="str">
            <v>横浜市神奈川区西大口 141</v>
          </cell>
          <cell r="G11" t="str">
            <v>045-431-4770</v>
          </cell>
          <cell r="H11" t="str">
            <v>045-431-4373</v>
          </cell>
          <cell r="I11" t="str">
            <v>よこはましりつ かながわ ちゅうがっこう</v>
          </cell>
        </row>
        <row r="12">
          <cell r="A12">
            <v>20011</v>
          </cell>
          <cell r="B12" t="str">
            <v>横浜市</v>
          </cell>
          <cell r="C12" t="str">
            <v>中学生</v>
          </cell>
          <cell r="D12" t="str">
            <v>横浜市立栗田谷中学校</v>
          </cell>
          <cell r="E12" t="str">
            <v>221-0804</v>
          </cell>
          <cell r="F12" t="str">
            <v>横浜市神奈川区栗田谷 3-1</v>
          </cell>
          <cell r="G12" t="str">
            <v>045-481-3767</v>
          </cell>
          <cell r="H12" t="str">
            <v>045-481-4373</v>
          </cell>
          <cell r="I12" t="str">
            <v>よこはましりつ くりたや ちゅうがっこう</v>
          </cell>
        </row>
        <row r="13">
          <cell r="A13">
            <v>20012</v>
          </cell>
          <cell r="B13" t="str">
            <v>横浜市</v>
          </cell>
          <cell r="C13" t="str">
            <v>中学生</v>
          </cell>
          <cell r="D13" t="str">
            <v>横浜市立菅田中学校</v>
          </cell>
          <cell r="E13" t="str">
            <v>221-0864</v>
          </cell>
          <cell r="F13" t="str">
            <v>横浜市神奈川区菅田町 2017</v>
          </cell>
          <cell r="G13" t="str">
            <v>045-472-2338</v>
          </cell>
          <cell r="H13" t="str">
            <v>045-472-3351</v>
          </cell>
          <cell r="I13" t="str">
            <v>よこはましりつ すげた ちゅうがっこう</v>
          </cell>
        </row>
        <row r="14">
          <cell r="A14">
            <v>20013</v>
          </cell>
          <cell r="B14" t="str">
            <v>横浜市</v>
          </cell>
          <cell r="C14" t="str">
            <v>中学生</v>
          </cell>
          <cell r="D14" t="str">
            <v>横浜市立錦台中学校</v>
          </cell>
          <cell r="E14" t="str">
            <v>221-0001</v>
          </cell>
          <cell r="F14" t="str">
            <v>横浜市神奈川区西寺尾 3-10-1</v>
          </cell>
          <cell r="G14" t="str">
            <v>045-401-3644</v>
          </cell>
          <cell r="H14" t="str">
            <v>045-431-0244</v>
          </cell>
          <cell r="I14" t="str">
            <v>よこはましりつ にしきだい ちゅうがっこう</v>
          </cell>
        </row>
        <row r="15">
          <cell r="A15">
            <v>20014</v>
          </cell>
          <cell r="B15" t="str">
            <v>横浜市</v>
          </cell>
          <cell r="C15" t="str">
            <v>中学生</v>
          </cell>
          <cell r="D15" t="str">
            <v>横浜市立松本中学校</v>
          </cell>
          <cell r="E15" t="str">
            <v>221-0852</v>
          </cell>
          <cell r="F15" t="str">
            <v>横浜市神奈川区三ツ沢下町 30-1</v>
          </cell>
          <cell r="G15" t="str">
            <v>045-323-2580</v>
          </cell>
          <cell r="H15" t="str">
            <v>045-320-1034</v>
          </cell>
          <cell r="I15" t="str">
            <v>よこはましりつ まつもと ちゅうがっこう</v>
          </cell>
        </row>
        <row r="16">
          <cell r="A16">
            <v>20015</v>
          </cell>
          <cell r="B16" t="str">
            <v>横浜市</v>
          </cell>
          <cell r="C16" t="str">
            <v>中学生</v>
          </cell>
          <cell r="D16" t="str">
            <v>横浜市立六角橋中学校</v>
          </cell>
          <cell r="E16" t="str">
            <v>221-0802</v>
          </cell>
          <cell r="F16" t="str">
            <v>横浜市神奈川区六角橋 5-33-1</v>
          </cell>
          <cell r="G16" t="str">
            <v>045-481-3521</v>
          </cell>
          <cell r="H16" t="str">
            <v>045-481-2997</v>
          </cell>
          <cell r="I16" t="str">
            <v>よこはましりつ ろっかくばし ちゅうがっこう</v>
          </cell>
        </row>
        <row r="17">
          <cell r="A17">
            <v>20016</v>
          </cell>
          <cell r="B17" t="str">
            <v>横浜市</v>
          </cell>
          <cell r="C17" t="str">
            <v>中学生</v>
          </cell>
          <cell r="D17" t="str">
            <v>横浜市立老松中学校</v>
          </cell>
          <cell r="E17" t="str">
            <v>220-0032</v>
          </cell>
          <cell r="F17" t="str">
            <v>横浜市西区老松町 27</v>
          </cell>
          <cell r="G17" t="str">
            <v>045-241-5121</v>
          </cell>
          <cell r="H17" t="str">
            <v>045-253-7068</v>
          </cell>
          <cell r="I17" t="str">
            <v>よこはましりつ おいまつ ちゅうがっこう</v>
          </cell>
        </row>
        <row r="18">
          <cell r="A18">
            <v>20017</v>
          </cell>
          <cell r="B18" t="str">
            <v>横浜市</v>
          </cell>
          <cell r="C18" t="str">
            <v>中学生</v>
          </cell>
          <cell r="D18" t="str">
            <v>横浜市立西中学校</v>
          </cell>
          <cell r="E18" t="str">
            <v>220-0046</v>
          </cell>
          <cell r="F18" t="str">
            <v>横浜市西区西戸部町 3-286</v>
          </cell>
          <cell r="G18" t="str">
            <v>045-231-0153</v>
          </cell>
          <cell r="H18" t="str">
            <v>045-253-7073</v>
          </cell>
          <cell r="I18" t="str">
            <v>よこはましりつ にし ちゅうがっこう</v>
          </cell>
        </row>
        <row r="19">
          <cell r="A19">
            <v>20018</v>
          </cell>
          <cell r="B19" t="str">
            <v>横浜市</v>
          </cell>
          <cell r="C19" t="str">
            <v>中学生</v>
          </cell>
          <cell r="D19" t="str">
            <v>横浜市立岡野中学校</v>
          </cell>
          <cell r="E19" t="str">
            <v>220-0073</v>
          </cell>
          <cell r="F19" t="str">
            <v>横浜市西区岡野 2-14-1</v>
          </cell>
          <cell r="G19" t="str">
            <v>045-311-3210</v>
          </cell>
          <cell r="H19" t="str">
            <v>045-311-9968</v>
          </cell>
          <cell r="I19" t="str">
            <v>よこはましりつ おかの ちゅうがっこう</v>
          </cell>
        </row>
        <row r="20">
          <cell r="A20">
            <v>20019</v>
          </cell>
          <cell r="B20" t="str">
            <v>横浜市</v>
          </cell>
          <cell r="C20" t="str">
            <v>中学生</v>
          </cell>
          <cell r="D20" t="str">
            <v>横浜市立軽井沢中学校</v>
          </cell>
          <cell r="E20" t="str">
            <v>220-0001</v>
          </cell>
          <cell r="F20" t="str">
            <v>横浜市西区北軽井沢 24</v>
          </cell>
          <cell r="G20" t="str">
            <v>045-311-2523</v>
          </cell>
          <cell r="H20" t="str">
            <v>045-312-4849</v>
          </cell>
          <cell r="I20" t="str">
            <v>よこはましりつ かるいさわ ちゅうがっこう</v>
          </cell>
        </row>
        <row r="21">
          <cell r="A21">
            <v>20020</v>
          </cell>
          <cell r="B21" t="str">
            <v>横浜市</v>
          </cell>
          <cell r="C21" t="str">
            <v>中学生</v>
          </cell>
          <cell r="D21" t="str">
            <v>横浜市立岩井原中学校</v>
          </cell>
          <cell r="E21" t="str">
            <v>240-0023</v>
          </cell>
          <cell r="F21" t="str">
            <v>横浜市保土ケ谷区岩井町 308</v>
          </cell>
          <cell r="G21" t="str">
            <v>045-731-5880</v>
          </cell>
          <cell r="H21" t="str">
            <v>045-713-4022</v>
          </cell>
          <cell r="I21" t="str">
            <v>よこはましりつ いわいはら ちゅうがっこう</v>
          </cell>
        </row>
        <row r="22">
          <cell r="A22">
            <v>20021</v>
          </cell>
          <cell r="B22" t="str">
            <v>横浜市</v>
          </cell>
          <cell r="C22" t="str">
            <v>中学生</v>
          </cell>
          <cell r="D22" t="str">
            <v>横浜市立大鳥中学校</v>
          </cell>
          <cell r="E22" t="str">
            <v>231-0821</v>
          </cell>
          <cell r="F22" t="str">
            <v>横浜市中区本牧原 22-1</v>
          </cell>
          <cell r="G22" t="str">
            <v>045-621-4500</v>
          </cell>
          <cell r="H22" t="str">
            <v>045-622-7549</v>
          </cell>
          <cell r="I22" t="str">
            <v>よこはましりつ おおとり ちゅうがっこう</v>
          </cell>
        </row>
        <row r="23">
          <cell r="A23">
            <v>20022</v>
          </cell>
          <cell r="B23" t="str">
            <v>横浜市</v>
          </cell>
          <cell r="C23" t="str">
            <v>中学生</v>
          </cell>
          <cell r="D23" t="str">
            <v>横浜市立仲尾台中学校</v>
          </cell>
          <cell r="E23" t="str">
            <v>231-0839</v>
          </cell>
          <cell r="F23" t="str">
            <v>横浜市中区仲尾台 23</v>
          </cell>
          <cell r="G23" t="str">
            <v>045-621-9600</v>
          </cell>
          <cell r="H23" t="str">
            <v>045-622-8654</v>
          </cell>
          <cell r="I23" t="str">
            <v>よこはましりつ なかおだい ちゅうがっこう</v>
          </cell>
        </row>
        <row r="24">
          <cell r="A24">
            <v>20023</v>
          </cell>
          <cell r="B24" t="str">
            <v>横浜市</v>
          </cell>
          <cell r="C24" t="str">
            <v>中学生</v>
          </cell>
          <cell r="D24" t="str">
            <v>横浜市立本牧中学校</v>
          </cell>
          <cell r="E24" t="str">
            <v>231-0827</v>
          </cell>
          <cell r="F24" t="str">
            <v>横浜市中区本牧和田 32-1</v>
          </cell>
          <cell r="G24" t="str">
            <v>045-623-7094</v>
          </cell>
          <cell r="H24" t="str">
            <v>045-623-0129</v>
          </cell>
          <cell r="I24" t="str">
            <v>よこはましりつ ほんもく ちゅうがっこう</v>
          </cell>
        </row>
        <row r="25">
          <cell r="A25">
            <v>20024</v>
          </cell>
          <cell r="B25" t="str">
            <v>横浜市</v>
          </cell>
          <cell r="C25" t="str">
            <v>中学生</v>
          </cell>
          <cell r="D25" t="str">
            <v>横浜市立港中学校</v>
          </cell>
          <cell r="E25" t="str">
            <v>231-0023</v>
          </cell>
          <cell r="F25" t="str">
            <v>横浜市中区山下町 241</v>
          </cell>
          <cell r="G25" t="str">
            <v>045-681-3618</v>
          </cell>
          <cell r="H25" t="str">
            <v>045-663-2549</v>
          </cell>
          <cell r="I25" t="str">
            <v>よこはましりつ みなと ちゅうがっこう</v>
          </cell>
        </row>
        <row r="26">
          <cell r="A26">
            <v>20025</v>
          </cell>
          <cell r="B26" t="str">
            <v>横浜市</v>
          </cell>
          <cell r="C26" t="str">
            <v>中学生</v>
          </cell>
          <cell r="D26" t="str">
            <v>横浜市立横浜吉田中学校</v>
          </cell>
          <cell r="E26" t="str">
            <v>231-0047</v>
          </cell>
          <cell r="F26" t="str">
            <v>横浜市中区羽衣町 3-84</v>
          </cell>
          <cell r="G26" t="str">
            <v>045-261-0905</v>
          </cell>
          <cell r="H26" t="str">
            <v>045-253-7085</v>
          </cell>
          <cell r="I26" t="str">
            <v>よこはましりつ よこはまよしだ ちゅうがっこう</v>
          </cell>
        </row>
        <row r="27">
          <cell r="A27">
            <v>20026</v>
          </cell>
          <cell r="B27" t="str">
            <v>横浜市</v>
          </cell>
          <cell r="C27" t="str">
            <v>中学生</v>
          </cell>
          <cell r="D27" t="str">
            <v>横浜市立共進中学校</v>
          </cell>
          <cell r="E27" t="str">
            <v>232-0045</v>
          </cell>
          <cell r="F27" t="str">
            <v>横浜市南区東蒔田町 1-5</v>
          </cell>
          <cell r="G27" t="str">
            <v>045-711-5091</v>
          </cell>
          <cell r="H27" t="str">
            <v>045-713-9794</v>
          </cell>
          <cell r="I27" t="str">
            <v>よこはましりつ きょうしん ちゅうがっこう</v>
          </cell>
        </row>
        <row r="28">
          <cell r="A28">
            <v>20027</v>
          </cell>
          <cell r="B28" t="str">
            <v>横浜市</v>
          </cell>
          <cell r="C28" t="str">
            <v>中学生</v>
          </cell>
          <cell r="D28" t="str">
            <v>横浜市立永田中学校</v>
          </cell>
          <cell r="E28" t="str">
            <v>232-0075</v>
          </cell>
          <cell r="F28" t="str">
            <v>横浜市南区永田みなみ台 7-1</v>
          </cell>
          <cell r="G28" t="str">
            <v>045-715-5511</v>
          </cell>
          <cell r="H28" t="str">
            <v>045-713-8492</v>
          </cell>
          <cell r="I28" t="str">
            <v>よこはましりつ ながた ちゅうがっこう</v>
          </cell>
        </row>
        <row r="29">
          <cell r="A29">
            <v>20028</v>
          </cell>
          <cell r="B29" t="str">
            <v>横浜市</v>
          </cell>
          <cell r="C29" t="str">
            <v>中学生</v>
          </cell>
          <cell r="D29" t="str">
            <v>横浜市立藤の木中学校</v>
          </cell>
          <cell r="E29" t="str">
            <v>232-0061</v>
          </cell>
          <cell r="F29" t="str">
            <v>横浜市南区大岡 4-44-1</v>
          </cell>
          <cell r="G29" t="str">
            <v>045-714-2817</v>
          </cell>
          <cell r="H29" t="str">
            <v>045-713-7994</v>
          </cell>
          <cell r="I29" t="str">
            <v>よこはましりつ ふじのき ちゅうがっこう</v>
          </cell>
        </row>
        <row r="30">
          <cell r="A30">
            <v>20029</v>
          </cell>
          <cell r="B30" t="str">
            <v>横浜市</v>
          </cell>
          <cell r="C30" t="str">
            <v>中学生</v>
          </cell>
          <cell r="D30" t="str">
            <v>横浜市立平楽中学校</v>
          </cell>
          <cell r="E30" t="str">
            <v>232-0035</v>
          </cell>
          <cell r="F30" t="str">
            <v>横浜市南区平楽 1</v>
          </cell>
          <cell r="G30" t="str">
            <v>045-261-4213</v>
          </cell>
          <cell r="H30" t="str">
            <v>045-252-3692</v>
          </cell>
          <cell r="I30" t="str">
            <v>よこはましりつ へいらく ちゅうがっこう</v>
          </cell>
        </row>
        <row r="31">
          <cell r="A31">
            <v>20030</v>
          </cell>
          <cell r="B31" t="str">
            <v>横浜市</v>
          </cell>
          <cell r="C31" t="str">
            <v>中学生</v>
          </cell>
          <cell r="D31" t="str">
            <v>横浜市立蒔田中学校</v>
          </cell>
          <cell r="E31" t="str">
            <v>232-0018</v>
          </cell>
          <cell r="F31" t="str">
            <v>横浜市南区花之木町 2-45</v>
          </cell>
          <cell r="G31" t="str">
            <v>045-711-2231</v>
          </cell>
          <cell r="H31" t="str">
            <v>045-713-9743</v>
          </cell>
          <cell r="I31" t="str">
            <v>よこはましりつ まいた ちゅうがっこう</v>
          </cell>
        </row>
        <row r="32">
          <cell r="A32">
            <v>20031</v>
          </cell>
          <cell r="B32" t="str">
            <v>横浜市</v>
          </cell>
          <cell r="C32" t="str">
            <v>中学生</v>
          </cell>
          <cell r="D32" t="str">
            <v>横浜市立南中学校</v>
          </cell>
          <cell r="E32" t="str">
            <v>232-0066</v>
          </cell>
          <cell r="F32" t="str">
            <v>横浜市南区六ツ川 1-14</v>
          </cell>
          <cell r="G32" t="str">
            <v>045-712-9800</v>
          </cell>
          <cell r="H32" t="str">
            <v>045-713-9729</v>
          </cell>
          <cell r="I32" t="str">
            <v>よこはましりつ みなみ ちゅうがっこう</v>
          </cell>
        </row>
        <row r="33">
          <cell r="A33">
            <v>20032</v>
          </cell>
          <cell r="B33" t="str">
            <v>横浜市</v>
          </cell>
          <cell r="C33" t="str">
            <v>中学生</v>
          </cell>
          <cell r="D33" t="str">
            <v>横浜市立南が丘中学校</v>
          </cell>
          <cell r="E33" t="str">
            <v>232-0064</v>
          </cell>
          <cell r="F33" t="str">
            <v>横浜市南区別所 3-6-1</v>
          </cell>
          <cell r="G33" t="str">
            <v>045-711-1101</v>
          </cell>
          <cell r="H33" t="str">
            <v>045-713-9742</v>
          </cell>
          <cell r="I33" t="str">
            <v>よこはましりつ みなみがおか ちゅうがっこう</v>
          </cell>
        </row>
        <row r="34">
          <cell r="A34">
            <v>20033</v>
          </cell>
          <cell r="B34" t="str">
            <v>横浜市</v>
          </cell>
          <cell r="C34" t="str">
            <v>中学生</v>
          </cell>
          <cell r="D34" t="str">
            <v>横浜市立六ツ川中学校</v>
          </cell>
          <cell r="E34" t="str">
            <v>232-0066</v>
          </cell>
          <cell r="F34" t="str">
            <v>横浜市南区六ツ川 3-81-11</v>
          </cell>
          <cell r="G34" t="str">
            <v>045-715-3075</v>
          </cell>
          <cell r="H34" t="str">
            <v>045-713-8149</v>
          </cell>
          <cell r="I34" t="str">
            <v>よこはましりつ むつかわ ちゅうがっこう</v>
          </cell>
        </row>
        <row r="35">
          <cell r="A35">
            <v>20034</v>
          </cell>
          <cell r="B35" t="str">
            <v>横浜市</v>
          </cell>
          <cell r="C35" t="str">
            <v>中学生</v>
          </cell>
          <cell r="D35" t="str">
            <v>横浜市立新井中学校</v>
          </cell>
          <cell r="E35" t="str">
            <v>240-0053</v>
          </cell>
          <cell r="F35" t="str">
            <v>横浜市保土ケ谷区新井町 43-7</v>
          </cell>
          <cell r="G35" t="str">
            <v>045-382-1477</v>
          </cell>
          <cell r="H35" t="str">
            <v>045-381-7429</v>
          </cell>
          <cell r="I35" t="str">
            <v>よこはましりつ あらい ちゅうがっこう</v>
          </cell>
        </row>
        <row r="36">
          <cell r="A36">
            <v>20035</v>
          </cell>
          <cell r="B36" t="str">
            <v>横浜市</v>
          </cell>
          <cell r="C36" t="str">
            <v>中学生</v>
          </cell>
          <cell r="D36" t="str">
            <v>横浜市立岩崎中学校</v>
          </cell>
          <cell r="E36" t="str">
            <v>240-0011</v>
          </cell>
          <cell r="F36" t="str">
            <v>横浜市保土ケ谷区桜ケ丘 2-6-1</v>
          </cell>
          <cell r="G36" t="str">
            <v>045-331-3663</v>
          </cell>
          <cell r="H36" t="str">
            <v>045-331-5593</v>
          </cell>
          <cell r="I36" t="str">
            <v>よこはましりつ いわさき ちゅうがっこう</v>
          </cell>
        </row>
        <row r="37">
          <cell r="A37">
            <v>20036</v>
          </cell>
          <cell r="B37" t="str">
            <v>横浜市</v>
          </cell>
          <cell r="C37" t="str">
            <v>中学生</v>
          </cell>
          <cell r="D37" t="str">
            <v>横浜市立上菅田中学校</v>
          </cell>
          <cell r="E37" t="str">
            <v>240-0051</v>
          </cell>
          <cell r="F37" t="str">
            <v>横浜市保土ケ谷区上菅田町 780</v>
          </cell>
          <cell r="G37" t="str">
            <v>045-381-7161</v>
          </cell>
          <cell r="H37" t="str">
            <v>045-381-7424</v>
          </cell>
          <cell r="I37" t="str">
            <v>よこはましりつ かみすげた ちゅうがっこう</v>
          </cell>
        </row>
        <row r="38">
          <cell r="A38">
            <v>20037</v>
          </cell>
          <cell r="B38" t="str">
            <v>横浜市</v>
          </cell>
          <cell r="C38" t="str">
            <v>中学生</v>
          </cell>
          <cell r="D38" t="str">
            <v>横浜市立橘中学校</v>
          </cell>
          <cell r="E38" t="str">
            <v>240-0044</v>
          </cell>
          <cell r="F38" t="str">
            <v>横浜市保土ケ谷区仏向町 1167-2</v>
          </cell>
          <cell r="G38" t="str">
            <v>045-335-5991</v>
          </cell>
          <cell r="H38" t="str">
            <v>045-331-5725</v>
          </cell>
          <cell r="I38" t="str">
            <v>よこはましりつ たちばな ちゅうがっこう</v>
          </cell>
        </row>
        <row r="39">
          <cell r="A39">
            <v>20038</v>
          </cell>
          <cell r="B39" t="str">
            <v>横浜市</v>
          </cell>
          <cell r="C39" t="str">
            <v>中学生</v>
          </cell>
          <cell r="D39" t="str">
            <v>横浜市立西谷中学校</v>
          </cell>
          <cell r="E39" t="str">
            <v>240-0045</v>
          </cell>
          <cell r="F39" t="str">
            <v>横浜市保土ケ谷区川島町 1208</v>
          </cell>
          <cell r="G39" t="str">
            <v>045-373-5511</v>
          </cell>
          <cell r="H39" t="str">
            <v>045-381-7412</v>
          </cell>
          <cell r="I39" t="str">
            <v>よこはましりつ にしや ちゅうがっこう</v>
          </cell>
        </row>
        <row r="40">
          <cell r="A40">
            <v>20039</v>
          </cell>
          <cell r="B40" t="str">
            <v>横浜市</v>
          </cell>
          <cell r="C40" t="str">
            <v>中学生</v>
          </cell>
          <cell r="D40" t="str">
            <v>横浜市立保土ケ谷中学校</v>
          </cell>
          <cell r="E40" t="str">
            <v>240-0066</v>
          </cell>
          <cell r="F40" t="str">
            <v>横浜市保土ケ谷区釜台町 3-1</v>
          </cell>
          <cell r="G40" t="str">
            <v>045-331-8521</v>
          </cell>
          <cell r="H40" t="str">
            <v>045-331-5612</v>
          </cell>
          <cell r="I40" t="str">
            <v>よこはましりつ ほどがや ちゅうがっこう</v>
          </cell>
        </row>
        <row r="41">
          <cell r="A41">
            <v>20040</v>
          </cell>
          <cell r="B41" t="str">
            <v>横浜市</v>
          </cell>
          <cell r="C41" t="str">
            <v>中学生</v>
          </cell>
          <cell r="D41" t="str">
            <v>横浜市立宮田中学校</v>
          </cell>
          <cell r="E41" t="str">
            <v>240-0002</v>
          </cell>
          <cell r="F41" t="str">
            <v>横浜市保土ケ谷区宮田町 1-100</v>
          </cell>
          <cell r="G41" t="str">
            <v>045-331-5288</v>
          </cell>
          <cell r="H41" t="str">
            <v>045-331-5718</v>
          </cell>
          <cell r="I41" t="str">
            <v>よこはましりつ みやた ちゅうがっこう</v>
          </cell>
        </row>
        <row r="42">
          <cell r="A42">
            <v>20041</v>
          </cell>
          <cell r="B42" t="str">
            <v>横浜市</v>
          </cell>
          <cell r="C42" t="str">
            <v>中学生</v>
          </cell>
          <cell r="D42" t="str">
            <v>横浜市立境木中学校</v>
          </cell>
          <cell r="E42" t="str">
            <v>244-0802</v>
          </cell>
          <cell r="F42" t="str">
            <v>横浜市戸塚区平戸 3-48-2</v>
          </cell>
          <cell r="G42" t="str">
            <v>045-822-8626</v>
          </cell>
          <cell r="H42" t="str">
            <v>045-826-3826</v>
          </cell>
          <cell r="I42" t="str">
            <v>よこはましりつ さかいぎ ちゅうがっこう</v>
          </cell>
        </row>
        <row r="43">
          <cell r="A43">
            <v>20042</v>
          </cell>
          <cell r="B43" t="str">
            <v>横浜市</v>
          </cell>
          <cell r="C43" t="str">
            <v>中学生</v>
          </cell>
          <cell r="D43" t="str">
            <v>横浜市立旭中学校</v>
          </cell>
          <cell r="E43" t="str">
            <v>241-0817</v>
          </cell>
          <cell r="F43" t="str">
            <v>横浜市旭区今宿 2-40-1</v>
          </cell>
          <cell r="G43" t="str">
            <v>045-364-5112</v>
          </cell>
          <cell r="H43" t="str">
            <v>045-364-5117</v>
          </cell>
          <cell r="I43" t="str">
            <v>よこはましりつ あさひ ちゅうがっこう</v>
          </cell>
        </row>
        <row r="44">
          <cell r="A44">
            <v>20043</v>
          </cell>
          <cell r="B44" t="str">
            <v>横浜市</v>
          </cell>
          <cell r="C44" t="str">
            <v>中学生</v>
          </cell>
          <cell r="D44" t="str">
            <v>横浜市立旭北中学校</v>
          </cell>
          <cell r="E44" t="str">
            <v>241-0002</v>
          </cell>
          <cell r="F44" t="str">
            <v>横浜市旭区上白根 2-47-1</v>
          </cell>
          <cell r="G44" t="str">
            <v>045-955-1131</v>
          </cell>
          <cell r="H44" t="str">
            <v>045-951-1354</v>
          </cell>
          <cell r="I44" t="str">
            <v>よこはましりつ あさひきた ちゅうがっこう</v>
          </cell>
        </row>
        <row r="45">
          <cell r="A45">
            <v>20044</v>
          </cell>
          <cell r="B45" t="str">
            <v>横浜市</v>
          </cell>
          <cell r="C45" t="str">
            <v>中学生</v>
          </cell>
          <cell r="D45" t="str">
            <v>横浜市立今宿中学校</v>
          </cell>
          <cell r="E45" t="str">
            <v>241-0032</v>
          </cell>
          <cell r="F45" t="str">
            <v>横浜市旭区今宿東町 825</v>
          </cell>
          <cell r="G45" t="str">
            <v>045-953-0001</v>
          </cell>
          <cell r="H45" t="str">
            <v>045-951-1346</v>
          </cell>
          <cell r="I45" t="str">
            <v>よこはましりつ いまじゅく ちゅうがっこう</v>
          </cell>
        </row>
        <row r="46">
          <cell r="A46">
            <v>20045</v>
          </cell>
          <cell r="B46" t="str">
            <v>横浜市</v>
          </cell>
          <cell r="C46" t="str">
            <v>中学生</v>
          </cell>
          <cell r="D46" t="str">
            <v>横浜市立上白根北中学校</v>
          </cell>
          <cell r="E46" t="str">
            <v>241-0002</v>
          </cell>
          <cell r="F46" t="str">
            <v>横浜市旭区上白根 2-47-1</v>
          </cell>
          <cell r="G46" t="str">
            <v>045-955-1131</v>
          </cell>
          <cell r="H46" t="str">
            <v>045-951-1354</v>
          </cell>
          <cell r="I46" t="str">
            <v>よこはましりつ かみしらねきた ちゅうがっこう</v>
          </cell>
        </row>
        <row r="47">
          <cell r="A47">
            <v>20046</v>
          </cell>
          <cell r="B47" t="str">
            <v>横浜市</v>
          </cell>
          <cell r="C47" t="str">
            <v>中学生</v>
          </cell>
          <cell r="D47" t="str">
            <v>横浜市立希望が丘中学校</v>
          </cell>
          <cell r="E47" t="str">
            <v>241‐0826</v>
          </cell>
          <cell r="F47" t="str">
            <v>横浜市旭区東希望が丘 118</v>
          </cell>
          <cell r="G47" t="str">
            <v>045-391-0378</v>
          </cell>
          <cell r="H47" t="str">
            <v>045-391-0377</v>
          </cell>
          <cell r="I47" t="str">
            <v>よこはましりつ きぼうがおか ちゅうがっこう</v>
          </cell>
        </row>
        <row r="48">
          <cell r="A48">
            <v>20047</v>
          </cell>
          <cell r="B48" t="str">
            <v>横浜市</v>
          </cell>
          <cell r="C48" t="str">
            <v>中学生</v>
          </cell>
          <cell r="D48" t="str">
            <v>横浜市立都岡中学校</v>
          </cell>
          <cell r="E48" t="str">
            <v>241-0804</v>
          </cell>
          <cell r="F48" t="str">
            <v>横浜市旭区川井宿町 32-2</v>
          </cell>
          <cell r="G48" t="str">
            <v>045-953-2301</v>
          </cell>
          <cell r="H48" t="str">
            <v>045-951-1338</v>
          </cell>
          <cell r="I48" t="str">
            <v>よこはましりつ つおか ちゅうがっこう</v>
          </cell>
        </row>
        <row r="49">
          <cell r="A49">
            <v>20048</v>
          </cell>
          <cell r="B49" t="str">
            <v>横浜市</v>
          </cell>
          <cell r="C49" t="str">
            <v>中学生</v>
          </cell>
          <cell r="D49" t="str">
            <v>横浜市立鶴ケ峯中学校</v>
          </cell>
          <cell r="E49" t="str">
            <v>241-0021</v>
          </cell>
          <cell r="F49" t="str">
            <v>横浜市旭区鶴ケ峰本町 3-28-1</v>
          </cell>
          <cell r="G49" t="str">
            <v>045-951-2327</v>
          </cell>
          <cell r="H49" t="str">
            <v>045-951-1321</v>
          </cell>
          <cell r="I49" t="str">
            <v>よこはましりつ つるがみね ちゅうがっこう</v>
          </cell>
        </row>
        <row r="50">
          <cell r="A50">
            <v>20049</v>
          </cell>
          <cell r="B50" t="str">
            <v>横浜市</v>
          </cell>
          <cell r="C50" t="str">
            <v>中学生</v>
          </cell>
          <cell r="D50" t="str">
            <v>横浜市立本宿中学校</v>
          </cell>
          <cell r="E50" t="str">
            <v>241-0011</v>
          </cell>
          <cell r="F50" t="str">
            <v>横浜市旭区川島町 1979</v>
          </cell>
          <cell r="G50" t="str">
            <v>045-373-0529</v>
          </cell>
          <cell r="H50" t="str">
            <v>045-381-7434</v>
          </cell>
          <cell r="I50" t="str">
            <v>よこはましりつ ほんじゅく ちゅうがっこう</v>
          </cell>
        </row>
        <row r="51">
          <cell r="A51">
            <v>20050</v>
          </cell>
          <cell r="B51" t="str">
            <v>横浜市</v>
          </cell>
          <cell r="C51" t="str">
            <v>中学生</v>
          </cell>
          <cell r="D51" t="str">
            <v>横浜市立万騎が原中学校</v>
          </cell>
          <cell r="E51" t="str">
            <v>241-0836</v>
          </cell>
          <cell r="F51" t="str">
            <v>横浜市旭区万騎が原 31</v>
          </cell>
          <cell r="G51" t="str">
            <v>045-391-5514</v>
          </cell>
          <cell r="H51" t="str">
            <v>045-391-5537</v>
          </cell>
          <cell r="I51" t="str">
            <v>よこはましりつ まきがはら ちゅうがっこう</v>
          </cell>
        </row>
        <row r="52">
          <cell r="A52">
            <v>20051</v>
          </cell>
          <cell r="B52" t="str">
            <v>横浜市</v>
          </cell>
          <cell r="C52" t="str">
            <v>中学生</v>
          </cell>
          <cell r="D52" t="str">
            <v>横浜市立南希望が丘中学校</v>
          </cell>
          <cell r="E52" t="str">
            <v>241-0824</v>
          </cell>
          <cell r="F52" t="str">
            <v>横浜市旭区南希望が丘 108-8</v>
          </cell>
          <cell r="G52" t="str">
            <v>045-364-5171</v>
          </cell>
          <cell r="H52" t="str">
            <v>045-364-5183</v>
          </cell>
          <cell r="I52" t="str">
            <v>よこはましりつ みなみきぼうがおか ちゅうがっこう</v>
          </cell>
        </row>
        <row r="53">
          <cell r="A53">
            <v>20052</v>
          </cell>
          <cell r="B53" t="str">
            <v>横浜市</v>
          </cell>
          <cell r="C53" t="str">
            <v>中学生</v>
          </cell>
          <cell r="D53" t="str">
            <v>横浜市立若葉台中学校</v>
          </cell>
          <cell r="E53" t="str">
            <v>241-0801</v>
          </cell>
          <cell r="F53" t="str">
            <v>横浜市旭区若葉台 1-13-1</v>
          </cell>
          <cell r="G53" t="str">
            <v>045-921-1060</v>
          </cell>
          <cell r="H53" t="str">
            <v>045-922-5961</v>
          </cell>
          <cell r="I53" t="str">
            <v>よこはましりつ わかばだい ちゅうがっこう</v>
          </cell>
        </row>
        <row r="54">
          <cell r="A54">
            <v>20053</v>
          </cell>
          <cell r="B54" t="str">
            <v>横浜市</v>
          </cell>
          <cell r="C54" t="str">
            <v>中学生</v>
          </cell>
          <cell r="D54" t="str">
            <v>横浜市立泉が丘中学校</v>
          </cell>
          <cell r="E54" t="str">
            <v>245-0022</v>
          </cell>
          <cell r="F54" t="str">
            <v>横浜市泉区泉が丘 3-29-1</v>
          </cell>
          <cell r="G54" t="str">
            <v>045-802-8797</v>
          </cell>
          <cell r="H54" t="str">
            <v>045-805-4685</v>
          </cell>
          <cell r="I54" t="str">
            <v>よこはましりつ いずみがおか ちゅうがっこう</v>
          </cell>
        </row>
        <row r="55">
          <cell r="A55">
            <v>20054</v>
          </cell>
          <cell r="B55" t="str">
            <v>横浜市</v>
          </cell>
          <cell r="C55" t="str">
            <v>中学生</v>
          </cell>
          <cell r="D55" t="str">
            <v>横浜市立いずみ野中学校</v>
          </cell>
          <cell r="E55" t="str">
            <v>245-0016</v>
          </cell>
          <cell r="F55" t="str">
            <v>横浜市泉区和泉町 6201</v>
          </cell>
          <cell r="G55" t="str">
            <v>045-804-6540</v>
          </cell>
          <cell r="H55" t="str">
            <v>045-803-5895</v>
          </cell>
          <cell r="I55" t="str">
            <v>よこはましりつ いずみの ちゅうがっこう</v>
          </cell>
        </row>
        <row r="56">
          <cell r="A56">
            <v>20055</v>
          </cell>
          <cell r="B56" t="str">
            <v>横浜市</v>
          </cell>
          <cell r="C56" t="str">
            <v>中学生</v>
          </cell>
          <cell r="D56" t="str">
            <v>横浜市立岡津中学校</v>
          </cell>
          <cell r="E56" t="str">
            <v>245-0003</v>
          </cell>
          <cell r="F56" t="str">
            <v>横浜市泉区岡津町 2346</v>
          </cell>
          <cell r="G56" t="str">
            <v>045-811-4214</v>
          </cell>
          <cell r="H56" t="str">
            <v>045-812-9104</v>
          </cell>
          <cell r="I56" t="str">
            <v>よこはましりつ おかづ ちゅうがっこう</v>
          </cell>
        </row>
        <row r="57">
          <cell r="A57">
            <v>20056</v>
          </cell>
          <cell r="B57" t="str">
            <v>横浜市</v>
          </cell>
          <cell r="C57" t="str">
            <v>中学生</v>
          </cell>
          <cell r="D57" t="str">
            <v>横浜市立上飯田中学校</v>
          </cell>
          <cell r="E57" t="str">
            <v>245-0018</v>
          </cell>
          <cell r="F57" t="str">
            <v>横浜市泉区上飯田町 2254</v>
          </cell>
          <cell r="G57" t="str">
            <v>045-804-0444</v>
          </cell>
          <cell r="H57" t="str">
            <v>045-803-5649</v>
          </cell>
          <cell r="I57" t="str">
            <v>よこはましりつ かみいいだ ちゅうがっこう</v>
          </cell>
        </row>
        <row r="58">
          <cell r="A58">
            <v>20057</v>
          </cell>
          <cell r="B58" t="str">
            <v>横浜市</v>
          </cell>
          <cell r="C58" t="str">
            <v>中学生</v>
          </cell>
          <cell r="D58" t="str">
            <v>横浜市立中田中学校</v>
          </cell>
          <cell r="E58" t="str">
            <v>245-0012</v>
          </cell>
          <cell r="F58" t="str">
            <v>横浜市泉区中田北 2-20-1</v>
          </cell>
          <cell r="G58" t="str">
            <v>045-803-3771</v>
          </cell>
          <cell r="H58" t="str">
            <v>045-805-4698</v>
          </cell>
          <cell r="I58" t="str">
            <v>よこはましりつ なかだ ちゅうがっこう</v>
          </cell>
        </row>
        <row r="59">
          <cell r="A59">
            <v>20058</v>
          </cell>
          <cell r="B59" t="str">
            <v>横浜市</v>
          </cell>
          <cell r="C59" t="str">
            <v>中学生</v>
          </cell>
          <cell r="D59" t="str">
            <v>横浜市立中和田中学校</v>
          </cell>
          <cell r="E59" t="str">
            <v>245-0024</v>
          </cell>
          <cell r="F59" t="str">
            <v>横浜市泉区和泉中央北 2-5-1</v>
          </cell>
          <cell r="G59" t="str">
            <v>045-802-1302</v>
          </cell>
          <cell r="H59" t="str">
            <v>045-805-4403</v>
          </cell>
          <cell r="I59" t="str">
            <v>よこはましりつ なかわだ ちゅうがっこう</v>
          </cell>
        </row>
        <row r="60">
          <cell r="A60">
            <v>20059</v>
          </cell>
          <cell r="B60" t="str">
            <v>横浜市</v>
          </cell>
          <cell r="C60" t="str">
            <v>中学生</v>
          </cell>
          <cell r="D60" t="str">
            <v>横浜市立領家中学校</v>
          </cell>
          <cell r="E60" t="str">
            <v>245-0004</v>
          </cell>
          <cell r="F60" t="str">
            <v>横浜市泉区領家 4-3-1</v>
          </cell>
          <cell r="G60" t="str">
            <v>045-811-6641</v>
          </cell>
          <cell r="H60" t="str">
            <v>045-812-9645</v>
          </cell>
          <cell r="I60" t="str">
            <v>よこはましりつ りょうけ ちゅうがっこう</v>
          </cell>
        </row>
        <row r="61">
          <cell r="A61">
            <v>20060</v>
          </cell>
          <cell r="B61" t="str">
            <v>横浜市</v>
          </cell>
          <cell r="C61" t="str">
            <v>中学生</v>
          </cell>
          <cell r="D61" t="str">
            <v>横浜市立義務教育学校　緑園学園</v>
          </cell>
          <cell r="E61" t="str">
            <v>245-0002</v>
          </cell>
          <cell r="F61" t="str">
            <v>横浜市泉区緑園 5-28</v>
          </cell>
          <cell r="G61" t="str">
            <v>045-811-6030</v>
          </cell>
          <cell r="H61" t="str">
            <v>045-0811-0744</v>
          </cell>
          <cell r="I61" t="str">
            <v>よこはましりつぎむきょういくがっこう りょくえんがくえん</v>
          </cell>
        </row>
        <row r="62">
          <cell r="A62">
            <v>20061</v>
          </cell>
          <cell r="B62" t="str">
            <v>横浜市</v>
          </cell>
          <cell r="C62" t="str">
            <v>中学生</v>
          </cell>
          <cell r="D62" t="str">
            <v>横浜市立汲沢中学校</v>
          </cell>
          <cell r="E62" t="str">
            <v>245-0062</v>
          </cell>
          <cell r="F62" t="str">
            <v>横浜市戸塚区汲沢町 550-2</v>
          </cell>
          <cell r="G62" t="str">
            <v>045-861-5303</v>
          </cell>
          <cell r="H62" t="str">
            <v>045-800-0970</v>
          </cell>
          <cell r="I62" t="str">
            <v>よこはましりつ ぐみさわ ちゅうがっこう</v>
          </cell>
        </row>
        <row r="63">
          <cell r="A63">
            <v>20062</v>
          </cell>
          <cell r="B63" t="str">
            <v>横浜市</v>
          </cell>
          <cell r="C63" t="str">
            <v>中学生</v>
          </cell>
          <cell r="D63" t="str">
            <v>横浜市立東野中学校</v>
          </cell>
          <cell r="E63" t="str">
            <v>246-0012</v>
          </cell>
          <cell r="F63" t="str">
            <v>横浜市瀬谷区東野 130</v>
          </cell>
          <cell r="G63" t="str">
            <v>045-302-1116</v>
          </cell>
          <cell r="H63" t="str">
            <v>045-302-1115</v>
          </cell>
          <cell r="I63" t="str">
            <v>よこはましりつ あずまの ちゅうがっこう</v>
          </cell>
        </row>
        <row r="64">
          <cell r="A64">
            <v>20063</v>
          </cell>
          <cell r="B64" t="str">
            <v>横浜市</v>
          </cell>
          <cell r="C64" t="str">
            <v>中学生</v>
          </cell>
          <cell r="D64" t="str">
            <v>横浜市立下瀬谷中学校</v>
          </cell>
          <cell r="E64" t="str">
            <v>246-0035</v>
          </cell>
          <cell r="F64" t="str">
            <v>横浜市瀬谷区下瀬谷 2-16-7</v>
          </cell>
          <cell r="G64" t="str">
            <v>045-301-4508</v>
          </cell>
          <cell r="H64" t="str">
            <v>045-301-4592</v>
          </cell>
          <cell r="I64" t="str">
            <v>よこはましりつ しもせや ちゅうがっこう</v>
          </cell>
        </row>
        <row r="65">
          <cell r="A65">
            <v>20064</v>
          </cell>
          <cell r="B65" t="str">
            <v>横浜市</v>
          </cell>
          <cell r="C65" t="str">
            <v>中学生</v>
          </cell>
          <cell r="D65" t="str">
            <v>横浜市立瀬谷中学校</v>
          </cell>
          <cell r="E65" t="str">
            <v>246-0014</v>
          </cell>
          <cell r="F65" t="str">
            <v>横浜市瀬谷区中央 5-41</v>
          </cell>
          <cell r="G65" t="str">
            <v>045-301-0096</v>
          </cell>
          <cell r="H65" t="str">
            <v>045-301-0099</v>
          </cell>
          <cell r="I65" t="str">
            <v>よこはましりつ せや ちゅうがっこう</v>
          </cell>
        </row>
        <row r="66">
          <cell r="A66">
            <v>20065</v>
          </cell>
          <cell r="B66" t="str">
            <v>横浜市</v>
          </cell>
          <cell r="C66" t="str">
            <v>中学生</v>
          </cell>
          <cell r="D66" t="str">
            <v>横浜市立原中学校</v>
          </cell>
          <cell r="E66" t="str">
            <v>246-0025</v>
          </cell>
          <cell r="F66" t="str">
            <v>横浜市瀬谷区阿久和西 2-1-6</v>
          </cell>
          <cell r="G66" t="str">
            <v>045-391-0461</v>
          </cell>
          <cell r="H66" t="str">
            <v>045-391-0471</v>
          </cell>
          <cell r="I66" t="str">
            <v>よこはましりつ はら ちゅうがっこう</v>
          </cell>
        </row>
        <row r="67">
          <cell r="A67">
            <v>20066</v>
          </cell>
          <cell r="B67" t="str">
            <v>横浜市</v>
          </cell>
          <cell r="C67" t="str">
            <v>中学生</v>
          </cell>
          <cell r="D67" t="str">
            <v>横浜市立南瀬谷中学校</v>
          </cell>
          <cell r="E67" t="str">
            <v>246-0032</v>
          </cell>
          <cell r="F67" t="str">
            <v>横浜市瀬谷区南台 2-2-8</v>
          </cell>
          <cell r="G67" t="str">
            <v>045-301-5131</v>
          </cell>
          <cell r="H67" t="str">
            <v>045-301-5125</v>
          </cell>
          <cell r="I67" t="str">
            <v>よこはましりつ みなみせや ちゅうがっこう</v>
          </cell>
        </row>
        <row r="68">
          <cell r="A68">
            <v>20067</v>
          </cell>
          <cell r="B68" t="str">
            <v>横浜市</v>
          </cell>
          <cell r="C68" t="str">
            <v>中学生</v>
          </cell>
          <cell r="D68" t="str">
            <v>横浜市立上永谷中学校</v>
          </cell>
          <cell r="E68" t="str">
            <v>233-0012</v>
          </cell>
          <cell r="F68" t="str">
            <v>横浜市港南区上永谷 4-12-14</v>
          </cell>
          <cell r="G68" t="str">
            <v>045-842-3939</v>
          </cell>
          <cell r="H68" t="str">
            <v>045-847-3496</v>
          </cell>
          <cell r="I68" t="str">
            <v>よこはましりつ かみながや ちゅうがっこう</v>
          </cell>
        </row>
        <row r="69">
          <cell r="A69">
            <v>20068</v>
          </cell>
          <cell r="B69" t="str">
            <v>横浜市</v>
          </cell>
          <cell r="C69" t="str">
            <v>中学生</v>
          </cell>
          <cell r="D69" t="str">
            <v>横浜市立港南中学校</v>
          </cell>
          <cell r="E69" t="str">
            <v>233-0004</v>
          </cell>
          <cell r="F69" t="str">
            <v>横浜市港南区港南中央通 6-1</v>
          </cell>
          <cell r="G69" t="str">
            <v>045-842-2355</v>
          </cell>
          <cell r="H69" t="str">
            <v>045-848-2694</v>
          </cell>
          <cell r="I69" t="str">
            <v>よこはましりつ こうなん ちゅうがっこう</v>
          </cell>
        </row>
        <row r="70">
          <cell r="A70">
            <v>20069</v>
          </cell>
          <cell r="B70" t="str">
            <v>横浜市</v>
          </cell>
          <cell r="C70" t="str">
            <v>中学生</v>
          </cell>
          <cell r="D70" t="str">
            <v>横浜市立港南台第一中学校</v>
          </cell>
          <cell r="E70" t="str">
            <v>234-0054</v>
          </cell>
          <cell r="F70" t="str">
            <v>横浜市港南区港南台 6-6-1</v>
          </cell>
          <cell r="G70" t="str">
            <v>045-832-0020</v>
          </cell>
          <cell r="H70" t="str">
            <v>045-835-2096</v>
          </cell>
          <cell r="I70" t="str">
            <v>よこはましりつ こうなんだいだいいち ちゅうがっこう</v>
          </cell>
        </row>
        <row r="71">
          <cell r="A71">
            <v>20070</v>
          </cell>
          <cell r="B71" t="str">
            <v>横浜市</v>
          </cell>
          <cell r="C71" t="str">
            <v>中学生</v>
          </cell>
          <cell r="D71" t="str">
            <v>横浜市立笹下中学校</v>
          </cell>
          <cell r="E71" t="str">
            <v>233-0003</v>
          </cell>
          <cell r="F71" t="str">
            <v>横浜市港南区港南 5-8-1</v>
          </cell>
          <cell r="G71" t="str">
            <v>045-841-1333</v>
          </cell>
          <cell r="H71" t="str">
            <v>045-847-3098</v>
          </cell>
          <cell r="I71" t="str">
            <v>よこはましりつ ささげ ちゅうがっこう</v>
          </cell>
        </row>
        <row r="72">
          <cell r="A72">
            <v>20071</v>
          </cell>
          <cell r="B72" t="str">
            <v>横浜市</v>
          </cell>
          <cell r="C72" t="str">
            <v>中学生</v>
          </cell>
          <cell r="D72" t="str">
            <v>横浜市立芹が谷中学校</v>
          </cell>
          <cell r="E72" t="str">
            <v>233-0006</v>
          </cell>
          <cell r="F72" t="str">
            <v>横浜市港南区芹が谷 2－7－1</v>
          </cell>
          <cell r="G72" t="str">
            <v>045-823-7551</v>
          </cell>
          <cell r="H72" t="str">
            <v>045-826-3010</v>
          </cell>
          <cell r="I72" t="str">
            <v>よこはましりつ せりがや ちゅうがっこう</v>
          </cell>
        </row>
        <row r="73">
          <cell r="A73">
            <v>20072</v>
          </cell>
          <cell r="B73" t="str">
            <v>横浜市</v>
          </cell>
          <cell r="C73" t="str">
            <v>中学生</v>
          </cell>
          <cell r="D73" t="str">
            <v>横浜市立東永谷中学校</v>
          </cell>
          <cell r="E73" t="str">
            <v>233-0011</v>
          </cell>
          <cell r="F73" t="str">
            <v>横浜市港南区東永谷 2-14-7</v>
          </cell>
          <cell r="G73" t="str">
            <v>045-823-9901</v>
          </cell>
          <cell r="H73" t="str">
            <v>045-826-3113</v>
          </cell>
          <cell r="I73" t="str">
            <v>よこはましりつ ひがしながや ちゅうがっこう</v>
          </cell>
        </row>
        <row r="74">
          <cell r="A74">
            <v>20073</v>
          </cell>
          <cell r="B74" t="str">
            <v>横浜市</v>
          </cell>
          <cell r="C74" t="str">
            <v>中学生</v>
          </cell>
          <cell r="D74" t="str">
            <v>横浜市立日限山中学校</v>
          </cell>
          <cell r="E74" t="str">
            <v>233-0015</v>
          </cell>
          <cell r="F74" t="str">
            <v>横浜市港南区日限山 4-33-1</v>
          </cell>
          <cell r="G74" t="str">
            <v>045-841-1158</v>
          </cell>
          <cell r="H74" t="str">
            <v>045-847-1229</v>
          </cell>
          <cell r="I74" t="str">
            <v>よこはましりつ ひぎりやま ちゅうがっこう</v>
          </cell>
        </row>
        <row r="75">
          <cell r="A75">
            <v>20074</v>
          </cell>
          <cell r="B75" t="str">
            <v>横浜市</v>
          </cell>
          <cell r="C75" t="str">
            <v>中学生</v>
          </cell>
          <cell r="D75" t="str">
            <v>横浜市立日野南中学校</v>
          </cell>
          <cell r="E75" t="str">
            <v>234-0054</v>
          </cell>
          <cell r="F75" t="str">
            <v>横浜市港南区港南台 4-37-1</v>
          </cell>
          <cell r="G75" t="str">
            <v>045-832-4726</v>
          </cell>
          <cell r="H75" t="str">
            <v>045-835-2042</v>
          </cell>
          <cell r="I75" t="str">
            <v>よこはましりつ ひのみなみ ちゅうがっこう</v>
          </cell>
        </row>
        <row r="76">
          <cell r="A76">
            <v>20075</v>
          </cell>
          <cell r="B76" t="str">
            <v>横浜市</v>
          </cell>
          <cell r="C76" t="str">
            <v>中学生</v>
          </cell>
          <cell r="D76" t="str">
            <v>横浜市立丸山台中学校</v>
          </cell>
          <cell r="E76" t="str">
            <v>233-0013</v>
          </cell>
          <cell r="F76" t="str">
            <v>横浜市港南区丸山台 4-1-1</v>
          </cell>
          <cell r="G76" t="str">
            <v>045-843-1950</v>
          </cell>
          <cell r="H76" t="str">
            <v>045-847-0862</v>
          </cell>
          <cell r="I76" t="str">
            <v>よこはましりつ まるやまだい ちゅうがっこう</v>
          </cell>
        </row>
        <row r="77">
          <cell r="A77">
            <v>20076</v>
          </cell>
          <cell r="B77" t="str">
            <v>横浜市</v>
          </cell>
          <cell r="C77" t="str">
            <v>中学生</v>
          </cell>
          <cell r="D77" t="str">
            <v>横浜市立南高等学校附属中学校</v>
          </cell>
          <cell r="E77" t="str">
            <v>233-0011</v>
          </cell>
          <cell r="F77" t="str">
            <v>横浜市港南区東永谷 2-1-1</v>
          </cell>
          <cell r="G77" t="str">
            <v>045-822-1910</v>
          </cell>
          <cell r="H77" t="str">
            <v>045-826-0818</v>
          </cell>
          <cell r="I77" t="str">
            <v>よこはましりつ みなみこうとうがっこうふぞく ちゅうがっこう</v>
          </cell>
        </row>
        <row r="78">
          <cell r="A78">
            <v>20077</v>
          </cell>
          <cell r="B78" t="str">
            <v>横浜市</v>
          </cell>
          <cell r="C78" t="str">
            <v>中学生</v>
          </cell>
          <cell r="D78" t="str">
            <v>横浜市立岡村中学校</v>
          </cell>
          <cell r="E78" t="str">
            <v>235-0021</v>
          </cell>
          <cell r="F78" t="str">
            <v>横浜市磯子区岡村 1-14-1</v>
          </cell>
          <cell r="G78" t="str">
            <v>045-751-3140</v>
          </cell>
          <cell r="H78" t="str">
            <v>045-754-6579</v>
          </cell>
          <cell r="I78" t="str">
            <v>よこはましりつ おかむら ちゅうがっこう</v>
          </cell>
        </row>
        <row r="79">
          <cell r="A79">
            <v>20078</v>
          </cell>
          <cell r="B79" t="str">
            <v>横浜市</v>
          </cell>
          <cell r="C79" t="str">
            <v>中学生</v>
          </cell>
          <cell r="D79" t="str">
            <v>横浜市立汐見台中学校</v>
          </cell>
          <cell r="E79" t="str">
            <v>235-0022</v>
          </cell>
          <cell r="F79" t="str">
            <v>横浜市磯子区汐見台 1-2-1</v>
          </cell>
          <cell r="G79" t="str">
            <v>045-752-3551</v>
          </cell>
          <cell r="H79" t="str">
            <v>045-754-6593</v>
          </cell>
          <cell r="I79" t="str">
            <v>よこはましりつ しおみだい ちゅうがっこう</v>
          </cell>
        </row>
        <row r="80">
          <cell r="A80">
            <v>20079</v>
          </cell>
          <cell r="B80" t="str">
            <v>横浜市</v>
          </cell>
          <cell r="C80" t="str">
            <v>中学生</v>
          </cell>
          <cell r="D80" t="str">
            <v>横浜市立浜中学校</v>
          </cell>
          <cell r="E80" t="str">
            <v>235-0033</v>
          </cell>
          <cell r="F80" t="str">
            <v>横浜市磯子区杉田 3-30-11</v>
          </cell>
          <cell r="G80" t="str">
            <v>045-771-4545</v>
          </cell>
          <cell r="H80" t="str">
            <v>045-773-9427</v>
          </cell>
          <cell r="I80" t="str">
            <v>よこはましりつ はま ちゅうがっこう</v>
          </cell>
        </row>
        <row r="81">
          <cell r="A81">
            <v>20080</v>
          </cell>
          <cell r="B81" t="str">
            <v>横浜市</v>
          </cell>
          <cell r="C81" t="str">
            <v>中学生</v>
          </cell>
          <cell r="D81" t="str">
            <v>横浜市立森中学校</v>
          </cell>
          <cell r="E81" t="str">
            <v>235-0023</v>
          </cell>
          <cell r="F81" t="str">
            <v>横浜市磯子区森 5-22-1</v>
          </cell>
          <cell r="G81" t="str">
            <v>045-761-2321</v>
          </cell>
          <cell r="H81" t="str">
            <v>045-754-6719</v>
          </cell>
          <cell r="I81" t="str">
            <v>よこはましりつ もり ちゅうがっこう</v>
          </cell>
        </row>
        <row r="82">
          <cell r="A82">
            <v>20081</v>
          </cell>
          <cell r="B82" t="str">
            <v>横浜市</v>
          </cell>
          <cell r="C82" t="str">
            <v>中学生</v>
          </cell>
          <cell r="D82" t="str">
            <v>横浜市立洋光台第一中学校</v>
          </cell>
          <cell r="E82" t="str">
            <v>235-0045</v>
          </cell>
          <cell r="F82" t="str">
            <v>横浜市磯子区洋光台 2-5-1</v>
          </cell>
          <cell r="G82" t="str">
            <v>045-833-1270</v>
          </cell>
          <cell r="H82" t="str">
            <v>045-835-0491</v>
          </cell>
          <cell r="I82" t="str">
            <v>よこはましりつ ようこうだいだいいち ちゅうがっこう</v>
          </cell>
        </row>
        <row r="83">
          <cell r="A83">
            <v>20082</v>
          </cell>
          <cell r="B83" t="str">
            <v>横浜市</v>
          </cell>
          <cell r="C83" t="str">
            <v>中学生</v>
          </cell>
          <cell r="D83" t="str">
            <v>横浜市立金沢中学校</v>
          </cell>
          <cell r="E83" t="str">
            <v>236-0042</v>
          </cell>
          <cell r="F83" t="str">
            <v>横浜市金沢区釜利谷東 1-1-1</v>
          </cell>
          <cell r="G83" t="str">
            <v>045-781-2412</v>
          </cell>
          <cell r="H83" t="str">
            <v>045-783-9689</v>
          </cell>
          <cell r="I83" t="str">
            <v>よこはましりつ かなざわ ちゅうがっこう</v>
          </cell>
        </row>
        <row r="84">
          <cell r="A84">
            <v>20083</v>
          </cell>
          <cell r="B84" t="str">
            <v>横浜市</v>
          </cell>
          <cell r="C84" t="str">
            <v>中学生</v>
          </cell>
          <cell r="D84" t="str">
            <v>横浜市立釜利谷中学校</v>
          </cell>
          <cell r="E84" t="str">
            <v>236-0045</v>
          </cell>
          <cell r="F84" t="str">
            <v>横浜市金沢区釜利谷南 3-5-1</v>
          </cell>
          <cell r="G84" t="str">
            <v>045-784-7311</v>
          </cell>
          <cell r="H84" t="str">
            <v>045-783-9762</v>
          </cell>
          <cell r="I84" t="str">
            <v>よこはましりつ かまりや ちゅうがっこう</v>
          </cell>
        </row>
        <row r="85">
          <cell r="A85">
            <v>20084</v>
          </cell>
          <cell r="B85" t="str">
            <v>横浜市</v>
          </cell>
          <cell r="C85" t="str">
            <v>中学生</v>
          </cell>
          <cell r="D85" t="str">
            <v>横浜市立小田中学校</v>
          </cell>
          <cell r="E85" t="str">
            <v>236-0052</v>
          </cell>
          <cell r="F85" t="str">
            <v>横浜市金沢区富岡西 1-73-1</v>
          </cell>
          <cell r="G85" t="str">
            <v>045-775-3801</v>
          </cell>
          <cell r="H85" t="str">
            <v>045-773-9487</v>
          </cell>
          <cell r="I85" t="str">
            <v>よこはましりつ こだ ちゅうがっこう</v>
          </cell>
        </row>
        <row r="86">
          <cell r="A86">
            <v>20085</v>
          </cell>
          <cell r="B86" t="str">
            <v>横浜市</v>
          </cell>
          <cell r="C86" t="str">
            <v>中学生</v>
          </cell>
          <cell r="D86" t="str">
            <v>横浜市立大道中学校</v>
          </cell>
          <cell r="E86" t="str">
            <v>236-0035</v>
          </cell>
          <cell r="F86" t="str">
            <v>横浜市金沢区大道 1-85-1</v>
          </cell>
          <cell r="G86" t="str">
            <v>045-781-2457</v>
          </cell>
          <cell r="H86" t="str">
            <v>045-783-9719</v>
          </cell>
          <cell r="I86" t="str">
            <v>よこはましりつ だいどう ちゅうがっこう</v>
          </cell>
        </row>
        <row r="87">
          <cell r="A87">
            <v>20086</v>
          </cell>
          <cell r="B87" t="str">
            <v>横浜市</v>
          </cell>
          <cell r="C87" t="str">
            <v>中学生</v>
          </cell>
          <cell r="D87" t="str">
            <v>横浜市立富岡中学校</v>
          </cell>
          <cell r="E87" t="str">
            <v>236-0052</v>
          </cell>
          <cell r="F87" t="str">
            <v>横浜市金沢区富岡西 5-46-1</v>
          </cell>
          <cell r="G87" t="str">
            <v>045-773-1218</v>
          </cell>
          <cell r="H87" t="str">
            <v>045-773-9429</v>
          </cell>
          <cell r="I87" t="str">
            <v>よこはましりつ とみおか ちゅうがっこう</v>
          </cell>
        </row>
        <row r="88">
          <cell r="A88">
            <v>20087</v>
          </cell>
          <cell r="B88" t="str">
            <v>横浜市</v>
          </cell>
          <cell r="C88" t="str">
            <v>中学生</v>
          </cell>
          <cell r="D88" t="str">
            <v>横浜市立富岡東中学校</v>
          </cell>
          <cell r="E88" t="str">
            <v>236-0005</v>
          </cell>
          <cell r="F88" t="str">
            <v>横浜市金沢区並木 1-6-1</v>
          </cell>
          <cell r="G88" t="str">
            <v>045-771-0716</v>
          </cell>
          <cell r="H88" t="str">
            <v>045-773-9439</v>
          </cell>
          <cell r="I88" t="str">
            <v>よこはましりつ とみおかひがし ちゅうがっこう</v>
          </cell>
        </row>
        <row r="89">
          <cell r="A89">
            <v>20088</v>
          </cell>
          <cell r="B89" t="str">
            <v>横浜市</v>
          </cell>
          <cell r="C89" t="str">
            <v>中学生</v>
          </cell>
          <cell r="D89" t="str">
            <v>横浜市立並木中学校</v>
          </cell>
          <cell r="E89" t="str">
            <v>236-0005</v>
          </cell>
          <cell r="F89" t="str">
            <v>横浜市金沢区並木 3-4-1</v>
          </cell>
          <cell r="G89" t="str">
            <v>045-783-5805</v>
          </cell>
          <cell r="H89" t="str">
            <v>045-783-9756</v>
          </cell>
          <cell r="I89" t="str">
            <v>よこはましりつ なみき ちゅうがっこう</v>
          </cell>
        </row>
        <row r="90">
          <cell r="A90">
            <v>20089</v>
          </cell>
          <cell r="B90" t="str">
            <v>横浜市</v>
          </cell>
          <cell r="C90" t="str">
            <v>中学生</v>
          </cell>
          <cell r="D90" t="str">
            <v>横浜市立西柴中学校</v>
          </cell>
          <cell r="E90" t="str">
            <v>236-0017</v>
          </cell>
          <cell r="F90" t="str">
            <v>横浜市金沢区西柴 1-23-1</v>
          </cell>
          <cell r="G90" t="str">
            <v>045-781-2448</v>
          </cell>
          <cell r="H90" t="str">
            <v>045-783-9738</v>
          </cell>
          <cell r="I90" t="str">
            <v>よこはましりつ にししば ちゅうがっこう</v>
          </cell>
        </row>
        <row r="91">
          <cell r="A91">
            <v>20090</v>
          </cell>
          <cell r="B91" t="str">
            <v>横浜市</v>
          </cell>
          <cell r="C91" t="str">
            <v>中学生</v>
          </cell>
          <cell r="D91" t="str">
            <v>横浜市立六浦中学校</v>
          </cell>
          <cell r="E91" t="str">
            <v>236-0031</v>
          </cell>
          <cell r="F91" t="str">
            <v>横浜市金沢区六浦 1-24-4</v>
          </cell>
          <cell r="G91" t="str">
            <v>045-701-7658</v>
          </cell>
          <cell r="H91" t="str">
            <v>045-783-9709</v>
          </cell>
          <cell r="I91" t="str">
            <v>よこはましりつ むつうら ちゅうがっこう</v>
          </cell>
        </row>
        <row r="92">
          <cell r="A92">
            <v>20091</v>
          </cell>
          <cell r="B92" t="str">
            <v>横浜市</v>
          </cell>
          <cell r="C92" t="str">
            <v>中学生</v>
          </cell>
          <cell r="D92" t="str">
            <v>横浜市立秋葉中学校</v>
          </cell>
          <cell r="E92" t="str">
            <v>245-0052</v>
          </cell>
          <cell r="F92" t="str">
            <v>横浜市戸塚区秋葉町 271-3</v>
          </cell>
          <cell r="G92" t="str">
            <v>045-811-6773</v>
          </cell>
          <cell r="H92" t="str">
            <v>045-813-9438</v>
          </cell>
          <cell r="I92" t="str">
            <v>よこはましりつ あきば ちゅうがっこう</v>
          </cell>
        </row>
        <row r="93">
          <cell r="A93">
            <v>20092</v>
          </cell>
          <cell r="B93" t="str">
            <v>横浜市</v>
          </cell>
          <cell r="C93" t="str">
            <v>中学生</v>
          </cell>
          <cell r="D93" t="str">
            <v>横浜市立大正中学校</v>
          </cell>
          <cell r="E93" t="str">
            <v>245-0063</v>
          </cell>
          <cell r="F93" t="str">
            <v>横浜市戸塚区原宿 4-12-1</v>
          </cell>
          <cell r="G93" t="str">
            <v>045-851-3017</v>
          </cell>
          <cell r="H93" t="str">
            <v>045-854-2691</v>
          </cell>
          <cell r="I93" t="str">
            <v>よこはましりつ たいしょう ちゅうがっこう</v>
          </cell>
        </row>
        <row r="94">
          <cell r="A94">
            <v>20093</v>
          </cell>
          <cell r="B94" t="str">
            <v>横浜市</v>
          </cell>
          <cell r="C94" t="str">
            <v>中学生</v>
          </cell>
          <cell r="D94" t="str">
            <v>横浜市立戸塚中学校</v>
          </cell>
          <cell r="E94" t="str">
            <v>244-0003</v>
          </cell>
          <cell r="F94" t="str">
            <v>横浜市戸塚区戸塚町 4542</v>
          </cell>
          <cell r="G94" t="str">
            <v>045-864-1531</v>
          </cell>
          <cell r="H94" t="str">
            <v>045-862-1903</v>
          </cell>
          <cell r="I94" t="str">
            <v>よこはましりつ とつか ちゅうがっこう</v>
          </cell>
        </row>
        <row r="95">
          <cell r="A95">
            <v>20094</v>
          </cell>
          <cell r="B95" t="str">
            <v>横浜市</v>
          </cell>
          <cell r="C95" t="str">
            <v>中学生</v>
          </cell>
          <cell r="D95" t="str">
            <v>横浜市立豊田中学校</v>
          </cell>
          <cell r="E95" t="str">
            <v>244-0815</v>
          </cell>
          <cell r="F95" t="str">
            <v>横浜市戸塚区下倉田町 950</v>
          </cell>
          <cell r="G95" t="str">
            <v>045-864-8640</v>
          </cell>
          <cell r="H95" t="str">
            <v>045-861-8693</v>
          </cell>
          <cell r="I95" t="str">
            <v>よこはましりつ とよだ ちゅうがっこう</v>
          </cell>
        </row>
        <row r="96">
          <cell r="A96">
            <v>20095</v>
          </cell>
          <cell r="B96" t="str">
            <v>横浜市</v>
          </cell>
          <cell r="C96" t="str">
            <v>中学生</v>
          </cell>
          <cell r="D96" t="str">
            <v>横浜市立名瀬中学校</v>
          </cell>
          <cell r="E96" t="str">
            <v>245-0051</v>
          </cell>
          <cell r="F96" t="str">
            <v>横浜市戸塚区名瀬町 791-6</v>
          </cell>
          <cell r="G96" t="str">
            <v>045-812-1601</v>
          </cell>
          <cell r="H96" t="str">
            <v>045-813-0294</v>
          </cell>
          <cell r="I96" t="str">
            <v>よこはましりつ なせ ちゅうがっこう</v>
          </cell>
        </row>
        <row r="97">
          <cell r="A97">
            <v>20096</v>
          </cell>
          <cell r="B97" t="str">
            <v>横浜市</v>
          </cell>
          <cell r="C97" t="str">
            <v>中学生</v>
          </cell>
          <cell r="D97" t="str">
            <v>横浜市立平戸中学校</v>
          </cell>
          <cell r="E97" t="str">
            <v>244-0803</v>
          </cell>
          <cell r="F97" t="str">
            <v>横浜市戸塚区平戸町 993-4</v>
          </cell>
          <cell r="G97" t="str">
            <v>045-823-8272</v>
          </cell>
          <cell r="H97" t="str">
            <v>045-826-3991</v>
          </cell>
          <cell r="I97" t="str">
            <v>よこはましりつ ひらど ちゅうがっこう</v>
          </cell>
        </row>
        <row r="98">
          <cell r="A98">
            <v>20097</v>
          </cell>
          <cell r="B98" t="str">
            <v>横浜市</v>
          </cell>
          <cell r="C98" t="str">
            <v>中学生</v>
          </cell>
          <cell r="D98" t="str">
            <v>横浜市立深谷中学校</v>
          </cell>
          <cell r="E98" t="str">
            <v>245-0067</v>
          </cell>
          <cell r="F98" t="str">
            <v>横浜市戸塚区深谷町 1071</v>
          </cell>
          <cell r="G98" t="str">
            <v>045-852-2888</v>
          </cell>
          <cell r="H98" t="str">
            <v>045-853-0905</v>
          </cell>
          <cell r="I98" t="str">
            <v>よこはましりつ ふかや ちゅうがっこう</v>
          </cell>
        </row>
        <row r="99">
          <cell r="A99">
            <v>20098</v>
          </cell>
          <cell r="B99" t="str">
            <v>横浜市</v>
          </cell>
          <cell r="C99" t="str">
            <v>中学生</v>
          </cell>
          <cell r="D99" t="str">
            <v>横浜市立舞岡中学校</v>
          </cell>
          <cell r="E99" t="str">
            <v>244-0813</v>
          </cell>
          <cell r="F99" t="str">
            <v>横浜市戸塚区舞岡町 226</v>
          </cell>
          <cell r="G99" t="str">
            <v>045-822-2722</v>
          </cell>
          <cell r="H99" t="str">
            <v>045-826-3308</v>
          </cell>
          <cell r="I99" t="str">
            <v>よこはましりつ まいおか ちゅうがっこう</v>
          </cell>
        </row>
        <row r="100">
          <cell r="A100">
            <v>20099</v>
          </cell>
          <cell r="B100" t="str">
            <v>横浜市</v>
          </cell>
          <cell r="C100" t="str">
            <v>中学生</v>
          </cell>
          <cell r="D100" t="str">
            <v>横浜市立南戸塚中学校</v>
          </cell>
          <cell r="E100" t="str">
            <v>244-0003</v>
          </cell>
          <cell r="F100" t="str">
            <v>横浜市戸塚区戸塚町 1842-1</v>
          </cell>
          <cell r="G100" t="str">
            <v>045-871-7611</v>
          </cell>
          <cell r="H100" t="str">
            <v>045-853-2328</v>
          </cell>
          <cell r="I100" t="str">
            <v>よこはましりつ みなみとつか ちゅうがっこう</v>
          </cell>
        </row>
        <row r="101">
          <cell r="A101">
            <v>20100</v>
          </cell>
          <cell r="B101" t="str">
            <v>横浜市</v>
          </cell>
          <cell r="C101" t="str">
            <v>中学生</v>
          </cell>
          <cell r="D101" t="str">
            <v>横浜市立飯島中学校</v>
          </cell>
          <cell r="E101" t="str">
            <v>244-0842</v>
          </cell>
          <cell r="F101" t="str">
            <v>横浜市栄区飯島町 746-1</v>
          </cell>
          <cell r="G101" t="str">
            <v>045-894-2901</v>
          </cell>
          <cell r="H101" t="str">
            <v>045-893-9034</v>
          </cell>
          <cell r="I101" t="str">
            <v>よこはましりつ いいじま ちゅうがっこう</v>
          </cell>
        </row>
        <row r="102">
          <cell r="A102">
            <v>20101</v>
          </cell>
          <cell r="B102" t="str">
            <v>横浜市</v>
          </cell>
          <cell r="C102" t="str">
            <v>中学生</v>
          </cell>
          <cell r="D102" t="str">
            <v>横浜市立桂台中学校</v>
          </cell>
          <cell r="E102" t="str">
            <v>247-0034</v>
          </cell>
          <cell r="F102" t="str">
            <v>横浜市栄区桂台中 5-1</v>
          </cell>
          <cell r="G102" t="str">
            <v>045-891-2279</v>
          </cell>
          <cell r="H102" t="str">
            <v>045-892-2695</v>
          </cell>
          <cell r="I102" t="str">
            <v>よこはましりつ かつらだい ちゅうがっこう</v>
          </cell>
        </row>
        <row r="103">
          <cell r="A103">
            <v>20102</v>
          </cell>
          <cell r="B103" t="str">
            <v>横浜市</v>
          </cell>
          <cell r="C103" t="str">
            <v>中学生</v>
          </cell>
          <cell r="D103" t="str">
            <v>横浜市立上郷中学校</v>
          </cell>
          <cell r="E103" t="str">
            <v>247-0026</v>
          </cell>
          <cell r="F103" t="str">
            <v>横浜市栄区犬山町 6-2</v>
          </cell>
          <cell r="G103" t="str">
            <v>045-892-2478</v>
          </cell>
          <cell r="H103" t="str">
            <v>045-892-2976</v>
          </cell>
          <cell r="I103" t="str">
            <v>よこはましりつ かみごう ちゅうがっこう</v>
          </cell>
        </row>
        <row r="104">
          <cell r="A104">
            <v>20103</v>
          </cell>
          <cell r="B104" t="str">
            <v>横浜市</v>
          </cell>
          <cell r="C104" t="str">
            <v>中学生</v>
          </cell>
          <cell r="D104" t="str">
            <v>横浜市立小山台中学校</v>
          </cell>
          <cell r="E104" t="str">
            <v>247-0002</v>
          </cell>
          <cell r="F104" t="str">
            <v>横浜市栄区小山台 1-14-1</v>
          </cell>
          <cell r="G104" t="str">
            <v>045-892-7512</v>
          </cell>
          <cell r="H104" t="str">
            <v>045-893-4638</v>
          </cell>
          <cell r="I104" t="str">
            <v>よこはましりつ こやまだい ちゅうがっこう</v>
          </cell>
        </row>
        <row r="105">
          <cell r="A105">
            <v>20104</v>
          </cell>
          <cell r="B105" t="str">
            <v>横浜市</v>
          </cell>
          <cell r="C105" t="str">
            <v>中学生</v>
          </cell>
          <cell r="D105" t="str">
            <v>横浜市立西本郷中学校</v>
          </cell>
          <cell r="E105" t="str">
            <v>247-0007</v>
          </cell>
          <cell r="F105" t="str">
            <v>横浜市栄区小菅ケ谷 1-29-1</v>
          </cell>
          <cell r="G105" t="str">
            <v>045-892-1911</v>
          </cell>
          <cell r="H105" t="str">
            <v>045-893-9421</v>
          </cell>
          <cell r="I105" t="str">
            <v>よこはましりつ にしほんごう ちゅうがっこう</v>
          </cell>
        </row>
        <row r="106">
          <cell r="A106">
            <v>20105</v>
          </cell>
          <cell r="B106" t="str">
            <v>横浜市</v>
          </cell>
          <cell r="C106" t="str">
            <v>中学生</v>
          </cell>
          <cell r="D106" t="str">
            <v>横浜市立本郷中学校</v>
          </cell>
          <cell r="E106" t="str">
            <v>247-0005</v>
          </cell>
          <cell r="F106" t="str">
            <v>横浜市栄区桂町 84-14</v>
          </cell>
          <cell r="G106" t="str">
            <v>045-892-2155</v>
          </cell>
          <cell r="H106" t="str">
            <v>045-892-9241</v>
          </cell>
          <cell r="I106" t="str">
            <v>よこはましりつ ほんごう ちゅうがっこう</v>
          </cell>
        </row>
        <row r="107">
          <cell r="A107">
            <v>20106</v>
          </cell>
          <cell r="B107" t="str">
            <v>横浜市</v>
          </cell>
          <cell r="C107" t="str">
            <v>中学生</v>
          </cell>
          <cell r="D107" t="str">
            <v>横浜市立大綱中学校</v>
          </cell>
          <cell r="E107" t="str">
            <v>222-0037</v>
          </cell>
          <cell r="F107" t="str">
            <v>横浜市港北区大倉山 3-40-1</v>
          </cell>
          <cell r="G107" t="str">
            <v>045-542-4422</v>
          </cell>
          <cell r="H107" t="str">
            <v>045-541-3440</v>
          </cell>
          <cell r="I107" t="str">
            <v>よこはましりつ おおつな ちゅうがっこう</v>
          </cell>
        </row>
        <row r="108">
          <cell r="A108">
            <v>20107</v>
          </cell>
          <cell r="B108" t="str">
            <v>横浜市</v>
          </cell>
          <cell r="C108" t="str">
            <v>中学生</v>
          </cell>
          <cell r="D108" t="str">
            <v>横浜市立篠原中学校</v>
          </cell>
          <cell r="E108" t="str">
            <v>222-0026</v>
          </cell>
          <cell r="F108" t="str">
            <v>横浜市港北区篠原町 1342-3</v>
          </cell>
          <cell r="G108" t="str">
            <v>045-433-2402</v>
          </cell>
          <cell r="H108" t="str">
            <v>045-431-2444</v>
          </cell>
          <cell r="I108" t="str">
            <v>よこはましりつ しのはら ちゅうがっこう</v>
          </cell>
        </row>
        <row r="109">
          <cell r="A109">
            <v>20108</v>
          </cell>
          <cell r="B109" t="str">
            <v>横浜市</v>
          </cell>
          <cell r="C109" t="str">
            <v>中学生</v>
          </cell>
          <cell r="D109" t="str">
            <v>横浜市立城郷中学校</v>
          </cell>
          <cell r="E109" t="str">
            <v>222-0036</v>
          </cell>
          <cell r="F109" t="str">
            <v>横浜市港北区小机町 325</v>
          </cell>
          <cell r="G109" t="str">
            <v>045-471-9203</v>
          </cell>
          <cell r="H109" t="str">
            <v>045-471-2880</v>
          </cell>
          <cell r="I109" t="str">
            <v>よこはましりつ しろさと ちゅうがっこう</v>
          </cell>
        </row>
        <row r="110">
          <cell r="A110">
            <v>20109</v>
          </cell>
          <cell r="B110" t="str">
            <v>横浜市</v>
          </cell>
          <cell r="C110" t="str">
            <v>中学生</v>
          </cell>
          <cell r="D110" t="str">
            <v>横浜市立高田中学校</v>
          </cell>
          <cell r="E110" t="str">
            <v>223-0063</v>
          </cell>
          <cell r="F110" t="str">
            <v>横浜市港北区高田町 2439</v>
          </cell>
          <cell r="G110" t="str">
            <v>045-591-4183</v>
          </cell>
          <cell r="H110" t="str">
            <v>045-591-2194</v>
          </cell>
          <cell r="I110" t="str">
            <v>よこはましりつ たかた ちゅうがっこう</v>
          </cell>
        </row>
        <row r="111">
          <cell r="A111">
            <v>20110</v>
          </cell>
          <cell r="B111" t="str">
            <v>横浜市</v>
          </cell>
          <cell r="C111" t="str">
            <v>中学生</v>
          </cell>
          <cell r="D111" t="str">
            <v>横浜市立樽町中学校</v>
          </cell>
          <cell r="E111" t="str">
            <v>222-0001</v>
          </cell>
          <cell r="F111" t="str">
            <v>横浜市港北区樽町 4-15-1</v>
          </cell>
          <cell r="G111" t="str">
            <v>045-542-8779</v>
          </cell>
          <cell r="H111" t="str">
            <v>045-541-5907</v>
          </cell>
          <cell r="I111" t="str">
            <v>よこはましりつ たるまち ちゅうがっこう</v>
          </cell>
        </row>
        <row r="112">
          <cell r="A112">
            <v>20111</v>
          </cell>
          <cell r="B112" t="str">
            <v>横浜市</v>
          </cell>
          <cell r="C112" t="str">
            <v>中学生</v>
          </cell>
          <cell r="D112" t="str">
            <v>横浜市立新田中学校</v>
          </cell>
          <cell r="E112" t="str">
            <v>223-0058</v>
          </cell>
          <cell r="F112" t="str">
            <v>横浜市港北区新吉田東 5-25-1</v>
          </cell>
          <cell r="G112" t="str">
            <v>045-542-0324</v>
          </cell>
          <cell r="H112" t="str">
            <v>045-542-2940</v>
          </cell>
          <cell r="I112" t="str">
            <v>よこはましりつ にった ちゅうがっこう</v>
          </cell>
        </row>
        <row r="113">
          <cell r="A113">
            <v>20112</v>
          </cell>
          <cell r="B113" t="str">
            <v>横浜市</v>
          </cell>
          <cell r="C113" t="str">
            <v>中学生</v>
          </cell>
          <cell r="D113" t="str">
            <v>横浜市立日吉台中学校</v>
          </cell>
          <cell r="E113" t="str">
            <v>223-0062</v>
          </cell>
          <cell r="F113" t="str">
            <v>横浜市港北区日吉本町 4-9-1</v>
          </cell>
          <cell r="G113" t="str">
            <v>045-561-2183</v>
          </cell>
          <cell r="H113" t="str">
            <v>045-561-9054</v>
          </cell>
          <cell r="I113" t="str">
            <v>よこはましりつ ひよしだい ちゅうがっこう</v>
          </cell>
        </row>
        <row r="114">
          <cell r="A114">
            <v>20113</v>
          </cell>
          <cell r="B114" t="str">
            <v>横浜市</v>
          </cell>
          <cell r="C114" t="str">
            <v>中学生</v>
          </cell>
          <cell r="D114" t="str">
            <v>横浜市立日吉台西中学校</v>
          </cell>
          <cell r="E114" t="str">
            <v>223-0062</v>
          </cell>
          <cell r="F114" t="str">
            <v>横浜市港北区日吉本町 5-44-1</v>
          </cell>
          <cell r="G114" t="str">
            <v>045-563-3997</v>
          </cell>
          <cell r="H114" t="str">
            <v>045-561-9096</v>
          </cell>
          <cell r="I114" t="str">
            <v>よこはましりつ ひよしだいにし ちゅうがっこう</v>
          </cell>
        </row>
        <row r="115">
          <cell r="A115">
            <v>20114</v>
          </cell>
          <cell r="B115" t="str">
            <v>横浜市</v>
          </cell>
          <cell r="C115" t="str">
            <v>中学生</v>
          </cell>
          <cell r="D115" t="str">
            <v>横浜市立鴨居中学校</v>
          </cell>
          <cell r="E115" t="str">
            <v>226-0003</v>
          </cell>
          <cell r="F115" t="str">
            <v>横浜市緑区鴨居 5-12-35</v>
          </cell>
          <cell r="G115" t="str">
            <v>045-934-3871</v>
          </cell>
          <cell r="H115" t="str">
            <v>045-934-8739</v>
          </cell>
          <cell r="I115" t="str">
            <v>よこはましりつ かもい ちゅうがっこう</v>
          </cell>
        </row>
        <row r="116">
          <cell r="A116">
            <v>20115</v>
          </cell>
          <cell r="B116" t="str">
            <v>横浜市</v>
          </cell>
          <cell r="C116" t="str">
            <v>中学生</v>
          </cell>
          <cell r="D116" t="str">
            <v>横浜市立義務教育学校　霧が丘学園</v>
          </cell>
          <cell r="E116" t="str">
            <v>226-0016</v>
          </cell>
          <cell r="F116" t="str">
            <v>横浜市緑区霧が丘 4-4</v>
          </cell>
          <cell r="G116" t="str">
            <v>045-921-8004</v>
          </cell>
          <cell r="H116" t="str">
            <v>045-922-6041</v>
          </cell>
          <cell r="I116" t="str">
            <v>よこはましりつ ぎむきょういくがっこう　きりがおかがくえん</v>
          </cell>
        </row>
        <row r="117">
          <cell r="A117">
            <v>20116</v>
          </cell>
          <cell r="B117" t="str">
            <v>横浜市</v>
          </cell>
          <cell r="C117" t="str">
            <v>中学生</v>
          </cell>
          <cell r="D117" t="str">
            <v>横浜市立田奈中学校</v>
          </cell>
          <cell r="E117" t="str">
            <v>226-0027</v>
          </cell>
          <cell r="F117" t="str">
            <v>横浜市緑区長津田2-24-1</v>
          </cell>
          <cell r="G117" t="str">
            <v>045-981-3101</v>
          </cell>
          <cell r="H117" t="str">
            <v>045-983-6034</v>
          </cell>
          <cell r="I117" t="str">
            <v>よこはましりつ たな ちゅうがっこう</v>
          </cell>
        </row>
        <row r="118">
          <cell r="A118">
            <v>20117</v>
          </cell>
          <cell r="B118" t="str">
            <v>横浜市</v>
          </cell>
          <cell r="C118" t="str">
            <v>中学生</v>
          </cell>
          <cell r="D118" t="str">
            <v>横浜市立十日市場中学校</v>
          </cell>
          <cell r="E118" t="str">
            <v>226-0025</v>
          </cell>
          <cell r="F118" t="str">
            <v>横浜市緑区十日市場町 1501-42</v>
          </cell>
          <cell r="G118" t="str">
            <v>045-981-0360</v>
          </cell>
          <cell r="H118" t="str">
            <v>045-983-6432</v>
          </cell>
          <cell r="I118" t="str">
            <v>よこはましりつ とおかいちば ちゅうがっこう</v>
          </cell>
        </row>
        <row r="119">
          <cell r="A119">
            <v>20118</v>
          </cell>
          <cell r="B119" t="str">
            <v>横浜市</v>
          </cell>
          <cell r="C119" t="str">
            <v>中学生</v>
          </cell>
          <cell r="D119" t="str">
            <v>横浜市立中山中学校</v>
          </cell>
          <cell r="E119" t="str">
            <v>226-0013</v>
          </cell>
          <cell r="F119" t="str">
            <v>横浜市緑区寺山町 653-21</v>
          </cell>
          <cell r="G119" t="str">
            <v>045-931-2520</v>
          </cell>
          <cell r="H119" t="str">
            <v>045-934-4676</v>
          </cell>
          <cell r="I119" t="str">
            <v>よこはましりつ なかやま ちゅうがっこう</v>
          </cell>
        </row>
        <row r="120">
          <cell r="A120">
            <v>20119</v>
          </cell>
          <cell r="B120" t="str">
            <v>横浜市</v>
          </cell>
          <cell r="C120" t="str">
            <v>中学生</v>
          </cell>
          <cell r="D120" t="str">
            <v>横浜市立東鴨居中学校</v>
          </cell>
          <cell r="E120" t="str">
            <v>226-0003</v>
          </cell>
          <cell r="F120" t="str">
            <v>横浜市緑区鴨居 3-39-1</v>
          </cell>
          <cell r="G120" t="str">
            <v>045-931-7398</v>
          </cell>
          <cell r="H120" t="str">
            <v>045-934-9295</v>
          </cell>
          <cell r="I120" t="str">
            <v>よこはましりつ ひがしかもい ちゅうがっこう</v>
          </cell>
        </row>
        <row r="121">
          <cell r="A121">
            <v>20120</v>
          </cell>
          <cell r="B121" t="str">
            <v>横浜市</v>
          </cell>
          <cell r="C121" t="str">
            <v>中学生</v>
          </cell>
          <cell r="D121" t="str">
            <v>横浜市立あかね台中学校</v>
          </cell>
          <cell r="E121" t="str">
            <v>227-0066</v>
          </cell>
          <cell r="F121" t="str">
            <v>横浜市青葉区あかね台 2-8-2</v>
          </cell>
          <cell r="G121" t="str">
            <v>045-985-5010</v>
          </cell>
          <cell r="H121" t="str">
            <v>045-985-5015</v>
          </cell>
          <cell r="I121" t="str">
            <v>よこはましりつ あかねだい ちゅうがっこう</v>
          </cell>
        </row>
        <row r="122">
          <cell r="A122">
            <v>20121</v>
          </cell>
          <cell r="B122" t="str">
            <v>横浜市</v>
          </cell>
          <cell r="C122" t="str">
            <v>中学生</v>
          </cell>
          <cell r="D122" t="str">
            <v>横浜市立青葉台中学校</v>
          </cell>
          <cell r="E122" t="str">
            <v>227-0062</v>
          </cell>
          <cell r="F122" t="str">
            <v>横浜市青葉区青葉台 2-25-2</v>
          </cell>
          <cell r="G122" t="str">
            <v>045-983-1062</v>
          </cell>
          <cell r="H122" t="str">
            <v>045-983-7103</v>
          </cell>
          <cell r="I122" t="str">
            <v>よこはましりつ あおばだい ちゅうがっこう</v>
          </cell>
        </row>
        <row r="123">
          <cell r="A123">
            <v>20122</v>
          </cell>
          <cell r="B123" t="str">
            <v>横浜市</v>
          </cell>
          <cell r="C123" t="str">
            <v>中学生</v>
          </cell>
          <cell r="D123" t="str">
            <v>横浜市立あざみ野中学校</v>
          </cell>
          <cell r="E123" t="str">
            <v>225-0011</v>
          </cell>
          <cell r="F123" t="str">
            <v>横浜市青葉区あざみ野 1-29-1</v>
          </cell>
          <cell r="G123" t="str">
            <v>045-902-4836</v>
          </cell>
          <cell r="H123" t="str">
            <v>045-904-4054</v>
          </cell>
          <cell r="I123" t="str">
            <v>よこはましりつ あざみの ちゅうがっこう</v>
          </cell>
        </row>
        <row r="124">
          <cell r="A124">
            <v>20123</v>
          </cell>
          <cell r="B124" t="str">
            <v>横浜市</v>
          </cell>
          <cell r="C124" t="str">
            <v>中学生</v>
          </cell>
          <cell r="D124" t="str">
            <v>横浜市立市ケ尾中学校</v>
          </cell>
          <cell r="E124" t="str">
            <v>225-0024</v>
          </cell>
          <cell r="F124" t="str">
            <v>横浜市青葉区市ケ尾町 531-1</v>
          </cell>
          <cell r="G124" t="str">
            <v>045-973-3400</v>
          </cell>
          <cell r="H124" t="str">
            <v>045-973-1645</v>
          </cell>
          <cell r="I124" t="str">
            <v>よこはましりつ いちがお ちゅうがっこう</v>
          </cell>
        </row>
        <row r="125">
          <cell r="A125">
            <v>20124</v>
          </cell>
          <cell r="B125" t="str">
            <v>横浜市</v>
          </cell>
          <cell r="C125" t="str">
            <v>中学生</v>
          </cell>
          <cell r="D125" t="str">
            <v>横浜市立美しが丘中学校</v>
          </cell>
          <cell r="E125" t="str">
            <v>225-0002</v>
          </cell>
          <cell r="F125" t="str">
            <v>横浜市青葉区美しが丘 3-41-1</v>
          </cell>
          <cell r="G125" t="str">
            <v>045-901-6758</v>
          </cell>
          <cell r="H125" t="str">
            <v>045-904-1623</v>
          </cell>
          <cell r="I125" t="str">
            <v>よこはましりつ うつくしがおか ちゅうがっこう</v>
          </cell>
        </row>
        <row r="126">
          <cell r="A126">
            <v>20125</v>
          </cell>
          <cell r="B126" t="str">
            <v>横浜市</v>
          </cell>
          <cell r="C126" t="str">
            <v>中学生</v>
          </cell>
          <cell r="D126" t="str">
            <v>横浜市立鴨志田中学校</v>
          </cell>
          <cell r="E126" t="str">
            <v>227-0033</v>
          </cell>
          <cell r="F126" t="str">
            <v>横浜市青葉区鴨志田町 536</v>
          </cell>
          <cell r="G126" t="str">
            <v>045-961-3771</v>
          </cell>
          <cell r="H126" t="str">
            <v>045-961-1495</v>
          </cell>
          <cell r="I126" t="str">
            <v>よこはましりつ かもしだ ちゅうがっこう</v>
          </cell>
        </row>
        <row r="127">
          <cell r="A127">
            <v>20126</v>
          </cell>
          <cell r="B127" t="str">
            <v>横浜市</v>
          </cell>
          <cell r="C127" t="str">
            <v>中学生</v>
          </cell>
          <cell r="D127" t="str">
            <v>横浜市立すすき野中学校</v>
          </cell>
          <cell r="E127" t="str">
            <v>225-0021</v>
          </cell>
          <cell r="F127" t="str">
            <v>横浜市青葉区すすき野 3-4-3</v>
          </cell>
          <cell r="G127" t="str">
            <v>045-901-5896</v>
          </cell>
          <cell r="H127" t="str">
            <v>045-904-2439</v>
          </cell>
          <cell r="I127" t="str">
            <v>よこはましりつ すすきの ちゅうがっこう</v>
          </cell>
        </row>
        <row r="128">
          <cell r="A128">
            <v>20127</v>
          </cell>
          <cell r="B128" t="str">
            <v>横浜市</v>
          </cell>
          <cell r="C128" t="str">
            <v>中学生</v>
          </cell>
          <cell r="D128" t="str">
            <v>横浜市立奈良中学校</v>
          </cell>
          <cell r="E128" t="str">
            <v>227-0035</v>
          </cell>
          <cell r="F128" t="str">
            <v>横浜市青葉区すみよし台 36-3</v>
          </cell>
          <cell r="G128" t="str">
            <v>045-962-2753</v>
          </cell>
          <cell r="H128" t="str">
            <v>045-961-6017</v>
          </cell>
          <cell r="I128" t="str">
            <v>よこはましりつ なら ちゅうがっこう</v>
          </cell>
        </row>
        <row r="129">
          <cell r="A129">
            <v>20128</v>
          </cell>
          <cell r="B129" t="str">
            <v>横浜市</v>
          </cell>
          <cell r="C129" t="str">
            <v>中学生</v>
          </cell>
          <cell r="D129" t="str">
            <v>横浜市立みたけ台中学校</v>
          </cell>
          <cell r="E129" t="str">
            <v>227-0047</v>
          </cell>
          <cell r="F129" t="str">
            <v>横浜市青葉区みたけ台 30</v>
          </cell>
          <cell r="G129" t="str">
            <v>045-971-6431</v>
          </cell>
          <cell r="H129" t="str">
            <v>045-972-9812</v>
          </cell>
          <cell r="I129" t="str">
            <v>よこはましりつ みたけだい ちゅうがっこう</v>
          </cell>
        </row>
        <row r="130">
          <cell r="A130">
            <v>20129</v>
          </cell>
          <cell r="B130" t="str">
            <v>横浜市</v>
          </cell>
          <cell r="C130" t="str">
            <v>中学生</v>
          </cell>
          <cell r="D130" t="str">
            <v>横浜市立緑が丘中学校</v>
          </cell>
          <cell r="E130" t="str">
            <v>227-0051</v>
          </cell>
          <cell r="F130" t="str">
            <v>横浜市青葉区千草台 50-1</v>
          </cell>
          <cell r="G130" t="str">
            <v>045-973-5375</v>
          </cell>
          <cell r="H130" t="str">
            <v>045-974-4293</v>
          </cell>
          <cell r="I130" t="str">
            <v>よこはましりつ みどりがおか ちゅうがっこう</v>
          </cell>
        </row>
        <row r="131">
          <cell r="A131">
            <v>20130</v>
          </cell>
          <cell r="B131" t="str">
            <v>横浜市</v>
          </cell>
          <cell r="C131" t="str">
            <v>中学生</v>
          </cell>
          <cell r="D131" t="str">
            <v>横浜市立もえぎ野中学校</v>
          </cell>
          <cell r="E131" t="str">
            <v>227-0044</v>
          </cell>
          <cell r="F131" t="str">
            <v>横浜市青葉区もえぎ野 4-1</v>
          </cell>
          <cell r="G131" t="str">
            <v>045-971-7855</v>
          </cell>
          <cell r="H131" t="str">
            <v>045-972-7427</v>
          </cell>
          <cell r="I131" t="str">
            <v>よこはましりつ もえぎの ちゅうがっこう</v>
          </cell>
        </row>
        <row r="132">
          <cell r="A132">
            <v>20131</v>
          </cell>
          <cell r="B132" t="str">
            <v>横浜市</v>
          </cell>
          <cell r="C132" t="str">
            <v>中学生</v>
          </cell>
          <cell r="D132" t="str">
            <v>横浜市立山内中学校</v>
          </cell>
          <cell r="E132" t="str">
            <v>225-0002</v>
          </cell>
          <cell r="F132" t="str">
            <v>横浜市青葉区美しが丘 5-4</v>
          </cell>
          <cell r="G132" t="str">
            <v>045-901-0030</v>
          </cell>
          <cell r="H132" t="str">
            <v>045-904-1529</v>
          </cell>
          <cell r="I132" t="str">
            <v>よこはましりつ やまうち ちゅうがっこう</v>
          </cell>
        </row>
        <row r="133">
          <cell r="A133">
            <v>20132</v>
          </cell>
          <cell r="B133" t="str">
            <v>横浜市</v>
          </cell>
          <cell r="C133" t="str">
            <v>中学生</v>
          </cell>
          <cell r="D133" t="str">
            <v>横浜市立谷本中学校</v>
          </cell>
          <cell r="E133" t="str">
            <v>227-0052</v>
          </cell>
          <cell r="F133" t="str">
            <v>横浜市青葉区梅ケ丘 5</v>
          </cell>
          <cell r="G133" t="str">
            <v>045-973-7108</v>
          </cell>
          <cell r="H133" t="str">
            <v>045-973-9242</v>
          </cell>
          <cell r="I133" t="str">
            <v>よこはましりつ やもと ちゅうがっこう</v>
          </cell>
        </row>
        <row r="134">
          <cell r="A134">
            <v>20133</v>
          </cell>
          <cell r="B134" t="str">
            <v>横浜市</v>
          </cell>
          <cell r="C134" t="str">
            <v>中学生</v>
          </cell>
          <cell r="D134" t="str">
            <v>横浜市立荏田南中学校</v>
          </cell>
          <cell r="E134" t="str">
            <v>224-0007</v>
          </cell>
          <cell r="F134" t="str">
            <v>横浜市都筑区荏田南 2-5-1</v>
          </cell>
          <cell r="G134" t="str">
            <v>045-942-0960</v>
          </cell>
          <cell r="H134" t="str">
            <v>045-942-8509</v>
          </cell>
          <cell r="I134" t="str">
            <v>よこはましりつ えだみなみ ちゅうがっこう</v>
          </cell>
        </row>
        <row r="135">
          <cell r="A135">
            <v>20134</v>
          </cell>
          <cell r="B135" t="str">
            <v>横浜市</v>
          </cell>
          <cell r="C135" t="str">
            <v>中学生</v>
          </cell>
          <cell r="D135" t="str">
            <v>横浜市立川和中学校</v>
          </cell>
          <cell r="E135" t="str">
            <v>224-0051</v>
          </cell>
          <cell r="F135" t="str">
            <v>横浜市都筑区富士見ケ丘 21-1</v>
          </cell>
          <cell r="G135" t="str">
            <v>045-941-1361</v>
          </cell>
          <cell r="H135" t="str">
            <v>045-942-9965</v>
          </cell>
          <cell r="I135" t="str">
            <v>よこはましりつ かわわ ちゅうがっこう</v>
          </cell>
        </row>
        <row r="136">
          <cell r="A136">
            <v>20135</v>
          </cell>
          <cell r="B136" t="str">
            <v>横浜市</v>
          </cell>
          <cell r="C136" t="str">
            <v>中学生</v>
          </cell>
          <cell r="D136" t="str">
            <v>横浜市立茅ケ崎中学校</v>
          </cell>
          <cell r="E136" t="str">
            <v>224-0037</v>
          </cell>
          <cell r="F136" t="str">
            <v>横浜市都筑区茅ケ崎南 1-10-1</v>
          </cell>
          <cell r="G136" t="str">
            <v>045-941-0601</v>
          </cell>
          <cell r="H136" t="str">
            <v>045-942-9216</v>
          </cell>
          <cell r="I136" t="str">
            <v>よこはましりつ ちがさき ちゅうがっこう</v>
          </cell>
        </row>
        <row r="137">
          <cell r="A137">
            <v>20136</v>
          </cell>
          <cell r="B137" t="str">
            <v>横浜市</v>
          </cell>
          <cell r="C137" t="str">
            <v>中学生</v>
          </cell>
          <cell r="D137" t="str">
            <v>横浜市立都田中学校</v>
          </cell>
          <cell r="E137" t="str">
            <v>224-0053</v>
          </cell>
          <cell r="F137" t="str">
            <v>横浜市都筑区池辺町 2818</v>
          </cell>
          <cell r="G137" t="str">
            <v>045-941-2045</v>
          </cell>
          <cell r="H137" t="str">
            <v>045-942-9298</v>
          </cell>
          <cell r="I137" t="str">
            <v>よこはましりつ つだ ちゅうがっこう</v>
          </cell>
        </row>
        <row r="138">
          <cell r="A138">
            <v>20137</v>
          </cell>
          <cell r="B138" t="str">
            <v>横浜市</v>
          </cell>
          <cell r="C138" t="str">
            <v>中学生</v>
          </cell>
          <cell r="D138" t="str">
            <v>横浜市立中川中学校</v>
          </cell>
          <cell r="E138" t="str">
            <v>224-0027</v>
          </cell>
          <cell r="F138" t="str">
            <v>横浜市都筑区大棚町 240</v>
          </cell>
          <cell r="G138" t="str">
            <v>045-592-3701</v>
          </cell>
          <cell r="H138" t="str">
            <v>045-593-5942</v>
          </cell>
          <cell r="I138" t="str">
            <v>よこはましりつ なかがわ ちゅうがっこう</v>
          </cell>
        </row>
        <row r="139">
          <cell r="A139">
            <v>20138</v>
          </cell>
          <cell r="B139" t="str">
            <v>横浜市</v>
          </cell>
          <cell r="C139" t="str">
            <v>中学生</v>
          </cell>
          <cell r="D139" t="str">
            <v>横浜市立中川西中学校</v>
          </cell>
          <cell r="E139" t="str">
            <v>224-0001</v>
          </cell>
          <cell r="F139" t="str">
            <v>横浜市都筑区中川 2-1-1</v>
          </cell>
          <cell r="G139" t="str">
            <v>045-912-1270</v>
          </cell>
          <cell r="H139" t="str">
            <v>045-913-0126</v>
          </cell>
          <cell r="I139" t="str">
            <v>よこはましりつ なかがわにし ちゅうがっこう</v>
          </cell>
        </row>
        <row r="140">
          <cell r="A140">
            <v>20139</v>
          </cell>
          <cell r="B140" t="str">
            <v>横浜市</v>
          </cell>
          <cell r="C140" t="str">
            <v>中学生</v>
          </cell>
          <cell r="D140" t="str">
            <v>横浜市立早渕中学校</v>
          </cell>
          <cell r="E140" t="str">
            <v>224-0025</v>
          </cell>
          <cell r="F140" t="str">
            <v>横浜市都筑区早渕 2-4-1</v>
          </cell>
          <cell r="G140" t="str">
            <v>045-593-8841</v>
          </cell>
          <cell r="H140" t="str">
            <v>045-593-8824</v>
          </cell>
          <cell r="I140" t="str">
            <v>よこはましりつ はやぶち ちゅうがっこう</v>
          </cell>
        </row>
        <row r="141">
          <cell r="A141">
            <v>20140</v>
          </cell>
          <cell r="B141" t="str">
            <v>横浜市</v>
          </cell>
          <cell r="C141" t="str">
            <v>中学生</v>
          </cell>
          <cell r="D141" t="str">
            <v>横浜市立東山田中学校</v>
          </cell>
          <cell r="E141" t="str">
            <v>224-0023</v>
          </cell>
          <cell r="F141" t="str">
            <v>横浜市都筑区東山田 2-9-1</v>
          </cell>
          <cell r="G141" t="str">
            <v>045-594-5107</v>
          </cell>
          <cell r="H141" t="str">
            <v>045-590-3780</v>
          </cell>
          <cell r="I141" t="str">
            <v>よこはましりつ ひがしやまた ちゅうがっこう</v>
          </cell>
        </row>
        <row r="142">
          <cell r="A142">
            <v>20141</v>
          </cell>
          <cell r="B142" t="str">
            <v>私学</v>
          </cell>
          <cell r="C142" t="str">
            <v>中学生</v>
          </cell>
          <cell r="D142" t="str">
            <v>鶴見大学附属中学校</v>
          </cell>
          <cell r="E142" t="str">
            <v>230-0063</v>
          </cell>
          <cell r="F142" t="str">
            <v>横浜市鶴見区鶴見 2-2-1</v>
          </cell>
          <cell r="G142" t="str">
            <v>045-581-6325</v>
          </cell>
          <cell r="H142">
            <v>455816329</v>
          </cell>
          <cell r="I142" t="str">
            <v>つるみだいがくふぞく ちゅうがっこう</v>
          </cell>
        </row>
        <row r="143">
          <cell r="A143">
            <v>20142</v>
          </cell>
          <cell r="B143" t="str">
            <v>私学</v>
          </cell>
          <cell r="C143" t="str">
            <v>中学生</v>
          </cell>
          <cell r="D143" t="str">
            <v>捜真女学校中学部</v>
          </cell>
          <cell r="E143" t="str">
            <v>221-8720</v>
          </cell>
          <cell r="F143" t="str">
            <v>横浜市神奈川区中丸 8</v>
          </cell>
          <cell r="G143" t="str">
            <v>045-491-3686</v>
          </cell>
          <cell r="H143" t="str">
            <v>045-491-6715</v>
          </cell>
          <cell r="I143" t="str">
            <v>そうしんじょがっこう ちゅうとうぶ</v>
          </cell>
        </row>
        <row r="144">
          <cell r="A144">
            <v>20143</v>
          </cell>
          <cell r="B144" t="str">
            <v>私学</v>
          </cell>
          <cell r="C144" t="str">
            <v>中学生</v>
          </cell>
          <cell r="D144" t="str">
            <v>神奈川学園中学校</v>
          </cell>
          <cell r="E144" t="str">
            <v>221-0844</v>
          </cell>
          <cell r="F144" t="str">
            <v>横浜市神奈川区沢渡 18</v>
          </cell>
          <cell r="G144" t="str">
            <v>045-311-2961</v>
          </cell>
          <cell r="H144" t="str">
            <v>045-311-2474</v>
          </cell>
          <cell r="I144" t="str">
            <v>かながわがくえん ちゅうがっこう</v>
          </cell>
        </row>
        <row r="145">
          <cell r="A145">
            <v>20144</v>
          </cell>
          <cell r="B145" t="str">
            <v>私学</v>
          </cell>
          <cell r="C145" t="str">
            <v>中学生</v>
          </cell>
          <cell r="D145" t="str">
            <v>聖光学院中学校</v>
          </cell>
          <cell r="E145" t="str">
            <v>231-0837</v>
          </cell>
          <cell r="F145" t="str">
            <v>横浜市中区滝之上 100</v>
          </cell>
          <cell r="G145" t="str">
            <v>045-621-2051</v>
          </cell>
          <cell r="H145" t="str">
            <v>045-621-2005</v>
          </cell>
          <cell r="I145" t="str">
            <v>せいこうがくいん ちゅうがっこう</v>
          </cell>
        </row>
        <row r="146">
          <cell r="A146">
            <v>20145</v>
          </cell>
          <cell r="B146" t="str">
            <v>国</v>
          </cell>
          <cell r="C146" t="str">
            <v>中学生</v>
          </cell>
          <cell r="D146" t="str">
            <v>横浜国立大学教育学部附属横浜中学校</v>
          </cell>
          <cell r="E146" t="str">
            <v>232-0061</v>
          </cell>
          <cell r="F146" t="str">
            <v>横浜市南区大岡 2-31-3</v>
          </cell>
          <cell r="G146" t="str">
            <v>045-742-2281</v>
          </cell>
          <cell r="H146" t="str">
            <v>045-742-2522</v>
          </cell>
          <cell r="I146" t="str">
            <v>よこはまこくりつだいがくきょういくがくぶふぞくよこはま ちゅうがっこう</v>
          </cell>
        </row>
        <row r="147">
          <cell r="A147">
            <v>20146</v>
          </cell>
          <cell r="B147" t="str">
            <v>私学</v>
          </cell>
          <cell r="C147" t="str">
            <v>中学生</v>
          </cell>
          <cell r="D147" t="str">
            <v>横浜富士見丘学園中学校</v>
          </cell>
          <cell r="E147" t="str">
            <v>241-0814</v>
          </cell>
          <cell r="F147" t="str">
            <v>横浜市旭区中沢 1-24-1</v>
          </cell>
          <cell r="G147" t="str">
            <v>045-367-4380</v>
          </cell>
          <cell r="H147" t="str">
            <v>045-367-4381</v>
          </cell>
          <cell r="I147" t="str">
            <v>よこはまふじみがおかがくえん ちゅうがっこう</v>
          </cell>
        </row>
        <row r="148">
          <cell r="A148">
            <v>20147</v>
          </cell>
          <cell r="B148" t="str">
            <v>私学</v>
          </cell>
          <cell r="C148" t="str">
            <v>中学生</v>
          </cell>
          <cell r="D148" t="str">
            <v>中央大学附属横浜中学校</v>
          </cell>
          <cell r="E148" t="str">
            <v>224-8515</v>
          </cell>
          <cell r="F148" t="str">
            <v>横浜市都筑区牛久保東 1-14-1</v>
          </cell>
          <cell r="G148" t="str">
            <v>045-592-0801</v>
          </cell>
          <cell r="H148" t="str">
            <v>045-591-5584</v>
          </cell>
          <cell r="I148" t="str">
            <v>ちゅうおうだいがくふぞくよこはま ちゅうがっこう</v>
          </cell>
        </row>
        <row r="149">
          <cell r="A149">
            <v>20148</v>
          </cell>
          <cell r="B149" t="str">
            <v>私学</v>
          </cell>
          <cell r="C149" t="str">
            <v>中学生</v>
          </cell>
          <cell r="D149" t="str">
            <v>桐蔭学園中等教育学校</v>
          </cell>
          <cell r="E149" t="str">
            <v>225-8502</v>
          </cell>
          <cell r="F149" t="str">
            <v>横浜市青葉区鉄町 1614</v>
          </cell>
          <cell r="G149" t="str">
            <v>045-971-1411</v>
          </cell>
          <cell r="H149" t="str">
            <v>045-972-1501</v>
          </cell>
          <cell r="I149" t="str">
            <v>とういんがくえん ちゅうとうきょういくがっこう</v>
          </cell>
        </row>
        <row r="150">
          <cell r="A150">
            <v>20149</v>
          </cell>
          <cell r="B150" t="str">
            <v>私学</v>
          </cell>
          <cell r="C150" t="str">
            <v>中学生</v>
          </cell>
          <cell r="D150" t="str">
            <v>関東学院六浦中学校</v>
          </cell>
          <cell r="E150" t="str">
            <v>236-8504</v>
          </cell>
          <cell r="F150" t="str">
            <v>横浜市金沢区六浦東 1-50-1</v>
          </cell>
          <cell r="G150" t="str">
            <v>045-781-2525</v>
          </cell>
          <cell r="H150" t="str">
            <v>045-781-2527</v>
          </cell>
          <cell r="I150" t="str">
            <v>かんとうがくいんむつうら ちゅうがっこう</v>
          </cell>
        </row>
        <row r="151">
          <cell r="A151">
            <v>20150</v>
          </cell>
          <cell r="B151" t="str">
            <v>私学</v>
          </cell>
          <cell r="C151" t="str">
            <v>中学生</v>
          </cell>
          <cell r="D151" t="str">
            <v>山手学院中学校</v>
          </cell>
          <cell r="E151" t="str">
            <v>247-0013</v>
          </cell>
          <cell r="F151" t="str">
            <v>横浜市栄区上郷町 460</v>
          </cell>
          <cell r="G151" t="str">
            <v>045-891-2111</v>
          </cell>
          <cell r="H151" t="str">
            <v>045-890-4032</v>
          </cell>
          <cell r="I151" t="str">
            <v>やまてがくいん ちゅうがっこう</v>
          </cell>
        </row>
        <row r="152">
          <cell r="A152">
            <v>30001</v>
          </cell>
          <cell r="B152" t="str">
            <v>神奈川県</v>
          </cell>
          <cell r="C152" t="str">
            <v>高校生</v>
          </cell>
          <cell r="D152" t="str">
            <v>神奈川県立鶴見高等学校</v>
          </cell>
          <cell r="E152" t="str">
            <v>230-0012</v>
          </cell>
          <cell r="F152" t="str">
            <v>横浜市鶴見区下末吉 6-2-1</v>
          </cell>
          <cell r="G152" t="str">
            <v>045-581-4692</v>
          </cell>
          <cell r="H152" t="str">
            <v>045-584-8505</v>
          </cell>
          <cell r="I152" t="str">
            <v>かながわけんりつ つるみ こうとうがっこう</v>
          </cell>
        </row>
        <row r="153">
          <cell r="A153">
            <v>30002</v>
          </cell>
          <cell r="B153" t="str">
            <v>横浜市</v>
          </cell>
          <cell r="C153" t="str">
            <v>高校生</v>
          </cell>
          <cell r="D153" t="str">
            <v>横浜市立東高等学校</v>
          </cell>
          <cell r="E153" t="str">
            <v>230-0076</v>
          </cell>
          <cell r="F153" t="str">
            <v>横浜市鶴見区馬場 3-5-1</v>
          </cell>
          <cell r="G153" t="str">
            <v>045-571-0851</v>
          </cell>
          <cell r="H153" t="str">
            <v>045-585-5780</v>
          </cell>
          <cell r="I153" t="str">
            <v>よこはましりつ ひがし こうとうがっこう</v>
          </cell>
        </row>
        <row r="154">
          <cell r="A154">
            <v>30003</v>
          </cell>
          <cell r="B154" t="str">
            <v>私学</v>
          </cell>
          <cell r="C154" t="str">
            <v>高校生</v>
          </cell>
          <cell r="D154" t="str">
            <v>橘学苑中学校・高等学校</v>
          </cell>
          <cell r="E154" t="str">
            <v>230-0073</v>
          </cell>
          <cell r="F154" t="str">
            <v>横浜市鶴見区獅子ケ谷 1-10-35</v>
          </cell>
          <cell r="G154" t="str">
            <v>045-581-0063</v>
          </cell>
          <cell r="H154" t="str">
            <v>045-584-8643</v>
          </cell>
          <cell r="I154" t="str">
            <v>たちばながくえん ちゅうがっこう・こうとうがっこう</v>
          </cell>
        </row>
        <row r="155">
          <cell r="A155">
            <v>30004</v>
          </cell>
          <cell r="B155" t="str">
            <v>私学</v>
          </cell>
          <cell r="C155" t="str">
            <v>高校生</v>
          </cell>
          <cell r="D155" t="str">
            <v>鶴見大学附属高等学校</v>
          </cell>
          <cell r="E155" t="str">
            <v>230-0063</v>
          </cell>
          <cell r="F155" t="str">
            <v>横浜市鶴見区鶴見 2-2-1</v>
          </cell>
          <cell r="G155" t="str">
            <v>045-581-6325</v>
          </cell>
          <cell r="H155" t="str">
            <v>045-581-6329</v>
          </cell>
          <cell r="I155" t="str">
            <v>つるみだいがくふぞく こうとうがっこう</v>
          </cell>
        </row>
        <row r="156">
          <cell r="A156">
            <v>30005</v>
          </cell>
          <cell r="B156" t="str">
            <v>私学</v>
          </cell>
          <cell r="C156" t="str">
            <v>高校生</v>
          </cell>
          <cell r="D156" t="str">
            <v>白鵬女子高等学校</v>
          </cell>
          <cell r="E156" t="str">
            <v>230-0074</v>
          </cell>
          <cell r="F156" t="str">
            <v>横浜市鶴見区北寺尾 4-10-13</v>
          </cell>
          <cell r="G156" t="str">
            <v>045-581-6721</v>
          </cell>
          <cell r="H156" t="str">
            <v>045-571-3372</v>
          </cell>
          <cell r="I156" t="str">
            <v>はくほうじょじ こうとうがっこう</v>
          </cell>
        </row>
        <row r="157">
          <cell r="A157">
            <v>30006</v>
          </cell>
          <cell r="B157" t="str">
            <v>私学</v>
          </cell>
          <cell r="C157" t="str">
            <v>高校生</v>
          </cell>
          <cell r="D157" t="str">
            <v>法政大学国際高等学校</v>
          </cell>
          <cell r="E157" t="str">
            <v>230-0078</v>
          </cell>
          <cell r="F157" t="str">
            <v>横浜市鶴見区岸谷 1-13-1</v>
          </cell>
          <cell r="G157" t="str">
            <v>045-571-4482</v>
          </cell>
          <cell r="H157" t="str">
            <v>045-581-9991</v>
          </cell>
          <cell r="I157" t="str">
            <v>ほうせいだいがくこくさい こうとうがっこう</v>
          </cell>
        </row>
        <row r="158">
          <cell r="A158">
            <v>30007</v>
          </cell>
          <cell r="B158" t="str">
            <v>神奈川県</v>
          </cell>
          <cell r="C158" t="str">
            <v>高校生</v>
          </cell>
          <cell r="D158" t="str">
            <v>神奈川県立横浜翠嵐高等学校</v>
          </cell>
          <cell r="E158" t="str">
            <v>221-0854</v>
          </cell>
          <cell r="F158" t="str">
            <v>横浜市神奈川区三ツ沢南町 1-1</v>
          </cell>
          <cell r="G158" t="str">
            <v>045-311-4621</v>
          </cell>
          <cell r="H158" t="str">
            <v>045-312-9142</v>
          </cell>
          <cell r="I158" t="str">
            <v>かながわけんりつ よこはますいらん こうとうがっこう</v>
          </cell>
        </row>
        <row r="159">
          <cell r="A159">
            <v>30008</v>
          </cell>
          <cell r="B159" t="str">
            <v>神奈川県</v>
          </cell>
          <cell r="C159" t="str">
            <v>高校生</v>
          </cell>
          <cell r="D159" t="str">
            <v>神奈川県立城郷高等学校</v>
          </cell>
          <cell r="E159" t="str">
            <v>221-0862</v>
          </cell>
          <cell r="F159" t="str">
            <v>横浜市神奈川区三枚町 364-1</v>
          </cell>
          <cell r="G159" t="str">
            <v>045-382-5254</v>
          </cell>
          <cell r="H159" t="str">
            <v>045-382-7691</v>
          </cell>
          <cell r="I159" t="str">
            <v>かながわけんりつ しろさと こうとうがっこう</v>
          </cell>
        </row>
        <row r="160">
          <cell r="A160">
            <v>30009</v>
          </cell>
          <cell r="B160" t="str">
            <v>神奈川県</v>
          </cell>
          <cell r="C160" t="str">
            <v>高校生</v>
          </cell>
          <cell r="D160" t="str">
            <v>神奈川県立神奈川工業高等学校</v>
          </cell>
          <cell r="E160" t="str">
            <v>221-0812</v>
          </cell>
          <cell r="F160" t="str">
            <v>横浜市神奈川区平川町 19-1</v>
          </cell>
          <cell r="G160" t="str">
            <v>045‐491‐9461</v>
          </cell>
          <cell r="H160" t="str">
            <v>045‐413‐4101</v>
          </cell>
          <cell r="I160" t="str">
            <v>かながわけんりつ かながわこうぎょう こうとうがっこう</v>
          </cell>
        </row>
        <row r="161">
          <cell r="A161">
            <v>30010</v>
          </cell>
          <cell r="B161" t="str">
            <v>神奈川県</v>
          </cell>
          <cell r="C161" t="str">
            <v>高校生</v>
          </cell>
          <cell r="D161" t="str">
            <v>神奈川県立神奈川総合高等学校</v>
          </cell>
          <cell r="E161" t="str">
            <v>221-0812</v>
          </cell>
          <cell r="F161" t="str">
            <v>横浜市神奈川区平川町 19-2</v>
          </cell>
          <cell r="G161" t="str">
            <v>045-491-2000</v>
          </cell>
          <cell r="H161" t="str">
            <v>045-491-3190</v>
          </cell>
          <cell r="I161" t="str">
            <v>かながわけんりつ かながわそうごう こうとうがっこう</v>
          </cell>
        </row>
        <row r="162">
          <cell r="A162">
            <v>30011</v>
          </cell>
          <cell r="B162" t="str">
            <v>私学</v>
          </cell>
          <cell r="C162" t="str">
            <v>高校生</v>
          </cell>
          <cell r="D162" t="str">
            <v>横浜創英中学・高等学校</v>
          </cell>
          <cell r="E162" t="str">
            <v>221-0004</v>
          </cell>
          <cell r="F162" t="str">
            <v>横浜市神奈川区西大口 28</v>
          </cell>
          <cell r="G162" t="str">
            <v>045-421-3121</v>
          </cell>
          <cell r="H162" t="str">
            <v>045-421-3125</v>
          </cell>
          <cell r="I162" t="str">
            <v>よこはまそうえい ちゅうがく・こうとうがっこう</v>
          </cell>
        </row>
        <row r="163">
          <cell r="A163">
            <v>30012</v>
          </cell>
          <cell r="B163" t="str">
            <v>私学</v>
          </cell>
          <cell r="C163" t="str">
            <v>高校生</v>
          </cell>
          <cell r="D163" t="str">
            <v>浅野高等学校</v>
          </cell>
          <cell r="E163" t="str">
            <v>221-0012</v>
          </cell>
          <cell r="F163" t="str">
            <v>横浜市神奈川区子安台 1-3-1</v>
          </cell>
          <cell r="G163" t="str">
            <v>045-421-3281</v>
          </cell>
          <cell r="H163" t="str">
            <v>045-421-4080</v>
          </cell>
          <cell r="I163" t="str">
            <v>あさの こうとうがっこう</v>
          </cell>
        </row>
        <row r="164">
          <cell r="A164">
            <v>30013</v>
          </cell>
          <cell r="B164" t="str">
            <v>私学</v>
          </cell>
          <cell r="C164" t="str">
            <v>高校生</v>
          </cell>
          <cell r="D164" t="str">
            <v>捜真女学校高等学部</v>
          </cell>
          <cell r="E164" t="str">
            <v>221-0803</v>
          </cell>
          <cell r="F164" t="str">
            <v>横浜市神奈川区中丸 8</v>
          </cell>
          <cell r="G164" t="str">
            <v>045-491-3686</v>
          </cell>
          <cell r="H164" t="str">
            <v>045-491-6715</v>
          </cell>
          <cell r="I164" t="str">
            <v>そうしんじょがっこう こうとうぶ</v>
          </cell>
        </row>
        <row r="165">
          <cell r="A165">
            <v>30014</v>
          </cell>
          <cell r="B165" t="str">
            <v>私学</v>
          </cell>
          <cell r="C165" t="str">
            <v>高校生</v>
          </cell>
          <cell r="D165" t="str">
            <v>神奈川学園高等学校</v>
          </cell>
          <cell r="E165" t="str">
            <v>221-0844</v>
          </cell>
          <cell r="F165" t="str">
            <v>横浜市神奈川区沢渡 18</v>
          </cell>
          <cell r="G165" t="str">
            <v>045-311-2961</v>
          </cell>
          <cell r="H165" t="str">
            <v>045-311-2474</v>
          </cell>
          <cell r="I165" t="str">
            <v>かながわがくえん こうとうがっこう</v>
          </cell>
        </row>
        <row r="166">
          <cell r="A166">
            <v>30015</v>
          </cell>
          <cell r="B166" t="str">
            <v>私学</v>
          </cell>
          <cell r="C166" t="str">
            <v>高校生</v>
          </cell>
          <cell r="D166" t="str">
            <v>神奈川朝鮮中高級学校</v>
          </cell>
          <cell r="E166" t="str">
            <v>221-0844</v>
          </cell>
          <cell r="F166" t="str">
            <v>横浜市神奈川区沢渡 21</v>
          </cell>
          <cell r="G166" t="str">
            <v>045-311-0689</v>
          </cell>
          <cell r="H166" t="str">
            <v>045-548-5297</v>
          </cell>
          <cell r="I166" t="str">
            <v>かながわちょうせん ちゅうこうきゅうがっこう</v>
          </cell>
        </row>
        <row r="167">
          <cell r="A167">
            <v>30016</v>
          </cell>
          <cell r="B167" t="str">
            <v>神奈川県</v>
          </cell>
          <cell r="C167" t="str">
            <v>高校生</v>
          </cell>
          <cell r="D167" t="str">
            <v>神奈川県立横浜平沼高等学校</v>
          </cell>
          <cell r="E167" t="str">
            <v>220-0073</v>
          </cell>
          <cell r="F167" t="str">
            <v>横浜市西区岡野町 1-5-8</v>
          </cell>
          <cell r="G167" t="str">
            <v>045-313-9200</v>
          </cell>
          <cell r="H167" t="str">
            <v>045-311-0519</v>
          </cell>
          <cell r="I167" t="str">
            <v>かながわけんりつ よこはまひらぬま こうとうがっこう</v>
          </cell>
        </row>
        <row r="168">
          <cell r="A168">
            <v>30017</v>
          </cell>
          <cell r="B168" t="str">
            <v>神奈川県</v>
          </cell>
          <cell r="C168" t="str">
            <v>高校生</v>
          </cell>
          <cell r="D168" t="str">
            <v>神奈川県立横浜緑ケ丘高等学校</v>
          </cell>
          <cell r="E168" t="str">
            <v>231-0832</v>
          </cell>
          <cell r="F168" t="str">
            <v>横浜市中区本牧緑ケ丘 37</v>
          </cell>
          <cell r="G168" t="str">
            <v>045-621-8641</v>
          </cell>
          <cell r="H168" t="str">
            <v>045-624-0765</v>
          </cell>
          <cell r="I168" t="str">
            <v>かながわけんりつ よこはまみどりがおか こうとうがっこう</v>
          </cell>
        </row>
        <row r="169">
          <cell r="A169">
            <v>30018</v>
          </cell>
          <cell r="B169" t="str">
            <v>神奈川県</v>
          </cell>
          <cell r="C169" t="str">
            <v>高校生</v>
          </cell>
          <cell r="D169" t="str">
            <v>神奈川県立横浜立野高等学校</v>
          </cell>
          <cell r="E169" t="str">
            <v>231-0825</v>
          </cell>
          <cell r="F169" t="str">
            <v>横浜市中区本牧間門 40-1</v>
          </cell>
          <cell r="G169" t="str">
            <v>045-621-0261</v>
          </cell>
          <cell r="H169" t="str">
            <v>045-624-3756</v>
          </cell>
          <cell r="I169" t="str">
            <v>かながわけんりつ よこはまたての こうとうがっこう</v>
          </cell>
        </row>
        <row r="170">
          <cell r="A170">
            <v>30019</v>
          </cell>
          <cell r="B170" t="str">
            <v>横浜市</v>
          </cell>
          <cell r="C170" t="str">
            <v>高校生</v>
          </cell>
          <cell r="D170" t="str">
            <v>横浜市立みなと総合高等学校</v>
          </cell>
          <cell r="E170" t="str">
            <v>231-0023</v>
          </cell>
          <cell r="F170" t="str">
            <v>横浜市中区山下町 231</v>
          </cell>
          <cell r="G170" t="str">
            <v>045-662-3710</v>
          </cell>
          <cell r="H170" t="str">
            <v>045-663-2495</v>
          </cell>
          <cell r="I170" t="str">
            <v>よこはましりつ みなとそうごう こうとうがっこう</v>
          </cell>
        </row>
        <row r="171">
          <cell r="A171">
            <v>30020</v>
          </cell>
          <cell r="B171" t="str">
            <v>私学</v>
          </cell>
          <cell r="C171" t="str">
            <v>高校生</v>
          </cell>
          <cell r="D171" t="str">
            <v>聖光学院中学・高等学校</v>
          </cell>
          <cell r="E171" t="str">
            <v>231-8681</v>
          </cell>
          <cell r="F171" t="str">
            <v>横浜市中区滝之上 100</v>
          </cell>
          <cell r="G171" t="str">
            <v>045-621-2051</v>
          </cell>
          <cell r="H171" t="str">
            <v>045-621-2005</v>
          </cell>
          <cell r="I171" t="str">
            <v>せいこうがくいん ちゅうがく・こうとうがっこう</v>
          </cell>
        </row>
        <row r="172">
          <cell r="A172">
            <v>30021</v>
          </cell>
          <cell r="B172" t="str">
            <v>私学</v>
          </cell>
          <cell r="C172" t="str">
            <v>高校生</v>
          </cell>
          <cell r="D172" t="str">
            <v>横浜女学院中学校高等学校</v>
          </cell>
          <cell r="E172" t="str">
            <v>231-0862</v>
          </cell>
          <cell r="F172" t="str">
            <v>横浜市中区山手町 203</v>
          </cell>
          <cell r="G172" t="str">
            <v>045-641-3284</v>
          </cell>
          <cell r="H172" t="str">
            <v>045-651-7688</v>
          </cell>
          <cell r="I172" t="str">
            <v>よこはまじがくいん ちゅうがっこう こうとうがっこう</v>
          </cell>
        </row>
        <row r="173">
          <cell r="A173">
            <v>30022</v>
          </cell>
          <cell r="B173" t="str">
            <v>私学</v>
          </cell>
          <cell r="C173" t="str">
            <v>高校生</v>
          </cell>
          <cell r="D173" t="str">
            <v>関東学院中学校高等学校</v>
          </cell>
          <cell r="E173" t="str">
            <v>232-0002</v>
          </cell>
          <cell r="F173" t="str">
            <v>横浜市南区三春台 4</v>
          </cell>
          <cell r="G173" t="str">
            <v>045-231-1001</v>
          </cell>
          <cell r="H173" t="str">
            <v>045-231-6628</v>
          </cell>
          <cell r="I173" t="str">
            <v>かんとうがくいんちゅうがくこうとうがっこう</v>
          </cell>
        </row>
        <row r="174">
          <cell r="A174">
            <v>30023</v>
          </cell>
          <cell r="B174" t="str">
            <v>神奈川県</v>
          </cell>
          <cell r="C174" t="str">
            <v>高校生</v>
          </cell>
          <cell r="D174" t="str">
            <v>神奈川県立横浜清陵高等学校</v>
          </cell>
          <cell r="E174" t="str">
            <v>232-0007</v>
          </cell>
          <cell r="F174" t="str">
            <v>横浜市南区清水ケ丘 41</v>
          </cell>
          <cell r="G174" t="str">
            <v>045-242-1926</v>
          </cell>
          <cell r="H174" t="str">
            <v>045-253-6393</v>
          </cell>
          <cell r="I174" t="str">
            <v>かながわけんりつ よこはませいりょう こうとうがっこう</v>
          </cell>
        </row>
        <row r="175">
          <cell r="A175">
            <v>30024</v>
          </cell>
          <cell r="B175" t="str">
            <v>横浜市</v>
          </cell>
          <cell r="C175" t="str">
            <v>高校生</v>
          </cell>
          <cell r="D175" t="str">
            <v>横浜市立横浜商業高等学校</v>
          </cell>
          <cell r="E175" t="str">
            <v>232-0006</v>
          </cell>
          <cell r="F175" t="str">
            <v>横浜市南区南太田 2-30-1</v>
          </cell>
          <cell r="G175" t="str">
            <v>045-713-2323</v>
          </cell>
          <cell r="H175" t="str">
            <v>045-713-3969</v>
          </cell>
          <cell r="I175" t="str">
            <v>よこはましりつ よこはましょうぎょう こうとうがっこう</v>
          </cell>
        </row>
        <row r="176">
          <cell r="A176">
            <v>30025</v>
          </cell>
          <cell r="B176" t="str">
            <v>神奈川県</v>
          </cell>
          <cell r="C176" t="str">
            <v>高校生</v>
          </cell>
          <cell r="D176" t="str">
            <v>神奈川県立光陵高等学校</v>
          </cell>
          <cell r="E176" t="str">
            <v>240-0026</v>
          </cell>
          <cell r="F176" t="str">
            <v>横浜市保土ケ谷区権太坂 1-7-1</v>
          </cell>
          <cell r="G176" t="str">
            <v>045-712-5577</v>
          </cell>
          <cell r="H176" t="str">
            <v>045-742-9717</v>
          </cell>
          <cell r="I176" t="str">
            <v>かながわけんりつ こうりょう こうとうがっこう</v>
          </cell>
        </row>
        <row r="177">
          <cell r="A177">
            <v>30026</v>
          </cell>
          <cell r="B177" t="str">
            <v>神奈川県</v>
          </cell>
          <cell r="C177" t="str">
            <v>高校生</v>
          </cell>
          <cell r="D177" t="str">
            <v>神奈川県立保土ケ谷高等学校</v>
          </cell>
          <cell r="E177" t="str">
            <v>240-0045</v>
          </cell>
          <cell r="F177" t="str">
            <v>横浜市保土ケ谷区川島町 1557</v>
          </cell>
          <cell r="G177" t="str">
            <v>045-371-7781</v>
          </cell>
          <cell r="H177" t="str">
            <v>045-371-4560</v>
          </cell>
          <cell r="I177" t="str">
            <v>かながわけんりつ ほどがや こうとうがっこう</v>
          </cell>
        </row>
        <row r="178">
          <cell r="A178">
            <v>30027</v>
          </cell>
          <cell r="B178" t="str">
            <v>横浜市</v>
          </cell>
          <cell r="C178" t="str">
            <v>高校生</v>
          </cell>
          <cell r="D178" t="str">
            <v>横浜市立桜丘高等学校</v>
          </cell>
          <cell r="E178" t="str">
            <v>240-0011</v>
          </cell>
          <cell r="F178" t="str">
            <v>横浜市保土ケ谷区桜ケ丘 2-15-1</v>
          </cell>
          <cell r="G178" t="str">
            <v>045-331-5021</v>
          </cell>
          <cell r="H178" t="str">
            <v>045-332-6039</v>
          </cell>
          <cell r="I178" t="str">
            <v>よこはましりつ さくらがおか こうとうがっこう</v>
          </cell>
        </row>
        <row r="179">
          <cell r="A179">
            <v>30028</v>
          </cell>
          <cell r="B179" t="str">
            <v>私学</v>
          </cell>
          <cell r="C179" t="str">
            <v>高校生</v>
          </cell>
          <cell r="D179" t="str">
            <v>横浜清風高等学校</v>
          </cell>
          <cell r="E179" t="str">
            <v>240-0023</v>
          </cell>
          <cell r="F179" t="str">
            <v>横浜市保土ケ谷区岩井町 447</v>
          </cell>
          <cell r="G179" t="str">
            <v>045-731-4361</v>
          </cell>
          <cell r="H179" t="str">
            <v>045-716-0202</v>
          </cell>
          <cell r="I179" t="str">
            <v>よこはませいふう こうとうがっこう</v>
          </cell>
        </row>
        <row r="180">
          <cell r="A180">
            <v>30029</v>
          </cell>
          <cell r="B180" t="str">
            <v>神奈川県</v>
          </cell>
          <cell r="C180" t="str">
            <v>高校生</v>
          </cell>
          <cell r="D180" t="str">
            <v>神奈川県立旭高等学校</v>
          </cell>
          <cell r="E180" t="str">
            <v>241-0806</v>
          </cell>
          <cell r="F180" t="str">
            <v>横浜市旭区下川井町 2247</v>
          </cell>
          <cell r="G180" t="str">
            <v>045-953-3301</v>
          </cell>
          <cell r="H180" t="str">
            <v>045-951-3117</v>
          </cell>
          <cell r="I180" t="str">
            <v>かながわけんりつ あさひ こうとうがっこう</v>
          </cell>
        </row>
        <row r="181">
          <cell r="A181">
            <v>30030</v>
          </cell>
          <cell r="B181" t="str">
            <v>神奈川県</v>
          </cell>
          <cell r="C181" t="str">
            <v>高校生</v>
          </cell>
          <cell r="D181" t="str">
            <v>神奈川県立希望ケ丘高等学校</v>
          </cell>
          <cell r="E181" t="str">
            <v>241-0824</v>
          </cell>
          <cell r="F181" t="str">
            <v>横浜市旭区南希望が丘 79-1</v>
          </cell>
          <cell r="G181" t="str">
            <v>045-391-0061</v>
          </cell>
          <cell r="H181" t="str">
            <v>045-361-9789</v>
          </cell>
          <cell r="I181" t="str">
            <v>かながわけんりつ きぼうがおか こうとうがっこう</v>
          </cell>
        </row>
        <row r="182">
          <cell r="A182">
            <v>30031</v>
          </cell>
          <cell r="B182" t="str">
            <v>神奈川県</v>
          </cell>
          <cell r="C182" t="str">
            <v>高校生</v>
          </cell>
          <cell r="D182" t="str">
            <v>神奈川県立横浜旭陵高等学校</v>
          </cell>
          <cell r="E182" t="str">
            <v>241-0001</v>
          </cell>
          <cell r="F182" t="str">
            <v>横浜市旭区上白根町 1161-7</v>
          </cell>
          <cell r="G182" t="str">
            <v>045-953-1004</v>
          </cell>
          <cell r="H182" t="str">
            <v>045-951-3151</v>
          </cell>
          <cell r="I182" t="str">
            <v>かながわけんりつ よこはまきょくりょう こうとうがっこう</v>
          </cell>
        </row>
        <row r="183">
          <cell r="A183">
            <v>30032</v>
          </cell>
          <cell r="B183" t="str">
            <v>神奈川県</v>
          </cell>
          <cell r="C183" t="str">
            <v>高校生</v>
          </cell>
          <cell r="D183" t="str">
            <v>神奈川県立二俣川看護福祉高等学校</v>
          </cell>
          <cell r="E183" t="str">
            <v>241-0815</v>
          </cell>
          <cell r="F183" t="str">
            <v>横浜市旭区中尾 1-5-1</v>
          </cell>
          <cell r="G183" t="str">
            <v>045-391-9143</v>
          </cell>
          <cell r="H183" t="str">
            <v>045-361-9777</v>
          </cell>
          <cell r="I183" t="str">
            <v>かながわけんりつ ふたまたがわかんごふくし こうとうがっこう</v>
          </cell>
        </row>
        <row r="184">
          <cell r="A184">
            <v>30033</v>
          </cell>
          <cell r="B184" t="str">
            <v>私学</v>
          </cell>
          <cell r="C184" t="str">
            <v>高校生</v>
          </cell>
          <cell r="D184" t="str">
            <v>横浜商科大学高等学校</v>
          </cell>
          <cell r="E184" t="str">
            <v>241-0005</v>
          </cell>
          <cell r="F184" t="str">
            <v>横浜市旭区白根 7-1-1</v>
          </cell>
          <cell r="G184" t="str">
            <v>045-951-2246</v>
          </cell>
          <cell r="H184" t="str">
            <v>045-955-3664</v>
          </cell>
          <cell r="I184" t="str">
            <v>よこはましょうかだいがく こうとうがっこう</v>
          </cell>
        </row>
        <row r="185">
          <cell r="A185">
            <v>30034</v>
          </cell>
          <cell r="B185" t="str">
            <v>私学</v>
          </cell>
          <cell r="C185" t="str">
            <v>高校生</v>
          </cell>
          <cell r="D185" t="str">
            <v>横浜富士見丘学園中学校・高等学校</v>
          </cell>
          <cell r="E185" t="str">
            <v>241-0814</v>
          </cell>
          <cell r="F185" t="str">
            <v>横浜市旭区中沢 1-24-1</v>
          </cell>
          <cell r="G185" t="str">
            <v>045-367-4380</v>
          </cell>
          <cell r="H185" t="str">
            <v>045-367-4381</v>
          </cell>
          <cell r="I185" t="str">
            <v>よこはまふじみがおかがくえん ちゅうがっこう・こうとうがっこう</v>
          </cell>
        </row>
        <row r="186">
          <cell r="A186">
            <v>30035</v>
          </cell>
          <cell r="B186" t="str">
            <v>神奈川県</v>
          </cell>
          <cell r="C186" t="str">
            <v>高校生</v>
          </cell>
          <cell r="D186" t="str">
            <v>神奈川県立松陽高等学校</v>
          </cell>
          <cell r="E186" t="str">
            <v>245-0016</v>
          </cell>
          <cell r="F186" t="str">
            <v>横浜市泉区和泉町 7713</v>
          </cell>
          <cell r="G186" t="str">
            <v>045-803-3036</v>
          </cell>
          <cell r="H186" t="str">
            <v>045-802-9935</v>
          </cell>
          <cell r="I186" t="str">
            <v>かながわけんりつ しょうよう こうとうがっこう</v>
          </cell>
        </row>
        <row r="187">
          <cell r="A187">
            <v>30036</v>
          </cell>
          <cell r="B187" t="str">
            <v>神奈川県</v>
          </cell>
          <cell r="C187" t="str">
            <v>高校生</v>
          </cell>
          <cell r="D187" t="str">
            <v>神奈川県立横浜緑園高等学校</v>
          </cell>
          <cell r="E187" t="str">
            <v>245-0003</v>
          </cell>
          <cell r="F187" t="str">
            <v>横浜市泉区岡津町 2667</v>
          </cell>
          <cell r="G187" t="str">
            <v>045-812-3371</v>
          </cell>
          <cell r="H187" t="str">
            <v>045-813-1431</v>
          </cell>
          <cell r="I187" t="str">
            <v>かながわけんりつ よこはまりょくえん こうとうがっこう</v>
          </cell>
        </row>
        <row r="188">
          <cell r="A188">
            <v>30038</v>
          </cell>
          <cell r="B188" t="str">
            <v>神奈川県</v>
          </cell>
          <cell r="C188" t="str">
            <v>高校生</v>
          </cell>
          <cell r="D188" t="str">
            <v>神奈川県立横浜瀬谷高等学校</v>
          </cell>
          <cell r="E188" t="str">
            <v>246-0011</v>
          </cell>
          <cell r="F188" t="str">
            <v>横浜市瀬谷区東野台 29-1</v>
          </cell>
          <cell r="G188" t="str">
            <v>045-301-6747</v>
          </cell>
          <cell r="H188" t="str">
            <v>045-304-2955</v>
          </cell>
          <cell r="I188" t="str">
            <v>かながわけんりつ よこはませや こうとうがっこう</v>
          </cell>
        </row>
        <row r="189">
          <cell r="A189">
            <v>30039</v>
          </cell>
          <cell r="B189" t="str">
            <v>私学</v>
          </cell>
          <cell r="C189" t="str">
            <v>高校生</v>
          </cell>
          <cell r="D189" t="str">
            <v>横浜隼人高等学校</v>
          </cell>
          <cell r="E189" t="str">
            <v>246-0026</v>
          </cell>
          <cell r="F189" t="str">
            <v>横浜市瀬谷区阿久和南 1-3-1</v>
          </cell>
          <cell r="G189" t="str">
            <v>045-364-5104</v>
          </cell>
          <cell r="H189" t="str">
            <v>045-366-5424</v>
          </cell>
          <cell r="I189" t="str">
            <v>よこはまはやと こうとうがっこう</v>
          </cell>
        </row>
        <row r="190">
          <cell r="A190">
            <v>30040</v>
          </cell>
          <cell r="B190" t="str">
            <v>神奈川県</v>
          </cell>
          <cell r="C190" t="str">
            <v>高校生</v>
          </cell>
          <cell r="D190" t="str">
            <v>神奈川県立横浜南陵高等学校</v>
          </cell>
          <cell r="E190" t="str">
            <v>234-0053</v>
          </cell>
          <cell r="F190" t="str">
            <v>横浜市港南区日野中央 2-26-1</v>
          </cell>
          <cell r="G190" t="str">
            <v>045-842-3764</v>
          </cell>
          <cell r="H190" t="str">
            <v>045-846-6856</v>
          </cell>
          <cell r="I190" t="str">
            <v>かながわけんりつ よこはまなんりょう こうとうがっこう</v>
          </cell>
        </row>
        <row r="191">
          <cell r="A191">
            <v>30041</v>
          </cell>
          <cell r="B191" t="str">
            <v>神奈川県</v>
          </cell>
          <cell r="C191" t="str">
            <v>高校生</v>
          </cell>
          <cell r="D191" t="str">
            <v>神奈川県立横浜明朋高等学校</v>
          </cell>
          <cell r="E191" t="str">
            <v>234-0054</v>
          </cell>
          <cell r="F191" t="str">
            <v>横浜市港南区港南台 9-18-1</v>
          </cell>
          <cell r="G191" t="str">
            <v>045-836-1680</v>
          </cell>
          <cell r="H191" t="str">
            <v>045-835-1248</v>
          </cell>
          <cell r="I191" t="str">
            <v>かながわけんりつ よこはまめいほう こうとうがっこう</v>
          </cell>
        </row>
        <row r="192">
          <cell r="A192">
            <v>30042</v>
          </cell>
          <cell r="B192" t="str">
            <v>横浜市</v>
          </cell>
          <cell r="C192" t="str">
            <v>高校生</v>
          </cell>
          <cell r="D192" t="str">
            <v>横浜市立南高等学校</v>
          </cell>
          <cell r="E192" t="str">
            <v>233-0011</v>
          </cell>
          <cell r="F192" t="str">
            <v>横浜市港南区東永谷 2-1-1</v>
          </cell>
          <cell r="G192" t="str">
            <v>045-822-1910</v>
          </cell>
          <cell r="H192" t="str">
            <v>045-826-0818</v>
          </cell>
          <cell r="I192" t="str">
            <v>よこはましりつ みなみ こうとうがっこう</v>
          </cell>
        </row>
        <row r="193">
          <cell r="A193">
            <v>30043</v>
          </cell>
          <cell r="B193" t="str">
            <v>神奈川県</v>
          </cell>
          <cell r="C193" t="str">
            <v>高校生</v>
          </cell>
          <cell r="D193" t="str">
            <v>神奈川県立横浜氷取沢高等学校</v>
          </cell>
          <cell r="E193" t="str">
            <v>235-0043</v>
          </cell>
          <cell r="F193" t="str">
            <v>横浜市磯子区氷取沢町 938-2</v>
          </cell>
          <cell r="G193" t="str">
            <v>045-772-0606</v>
          </cell>
          <cell r="H193" t="str">
            <v>045-776-2468</v>
          </cell>
          <cell r="I193" t="str">
            <v>かながわけんりつ よこはまひとりざわ こうとうがっこう</v>
          </cell>
        </row>
        <row r="194">
          <cell r="A194">
            <v>30044</v>
          </cell>
          <cell r="B194" t="str">
            <v>私学</v>
          </cell>
          <cell r="C194" t="str">
            <v>高校生</v>
          </cell>
          <cell r="D194" t="str">
            <v>横浜学園中・高等学校</v>
          </cell>
          <cell r="E194" t="str">
            <v>235-0021</v>
          </cell>
          <cell r="F194" t="str">
            <v>横浜市磯子区岡村 2-4-1</v>
          </cell>
          <cell r="G194" t="str">
            <v>045-751-6941</v>
          </cell>
          <cell r="H194" t="str">
            <v>045-761-7956</v>
          </cell>
          <cell r="I194" t="str">
            <v>よこはまがくえん ちゅう・こうとうがっこう</v>
          </cell>
        </row>
        <row r="195">
          <cell r="A195">
            <v>30045</v>
          </cell>
          <cell r="B195" t="str">
            <v>神奈川県</v>
          </cell>
          <cell r="C195" t="str">
            <v>高校生</v>
          </cell>
          <cell r="D195" t="str">
            <v>神奈川県立金沢総合高等学校</v>
          </cell>
          <cell r="E195" t="str">
            <v>236-0051</v>
          </cell>
          <cell r="F195" t="str">
            <v>横浜市金沢区富岡東 6-34-1</v>
          </cell>
          <cell r="G195" t="str">
            <v>045-773-6771</v>
          </cell>
          <cell r="H195" t="str">
            <v>045-776-2406</v>
          </cell>
          <cell r="I195" t="str">
            <v>かながわけんりつ かなざわそうごう こうとうがっこう</v>
          </cell>
        </row>
        <row r="196">
          <cell r="A196">
            <v>30046</v>
          </cell>
          <cell r="B196" t="str">
            <v>横浜市</v>
          </cell>
          <cell r="C196" t="str">
            <v>高校生</v>
          </cell>
          <cell r="D196" t="str">
            <v>横浜市立金沢高等学校</v>
          </cell>
          <cell r="E196" t="str">
            <v>236-0027</v>
          </cell>
          <cell r="F196" t="str">
            <v>横浜市金沢区瀬戸 22-1</v>
          </cell>
          <cell r="G196" t="str">
            <v>045-781-5761</v>
          </cell>
          <cell r="H196" t="str">
            <v>045-788-5150</v>
          </cell>
          <cell r="I196" t="str">
            <v>よこはましりつ かなざわ こうとうがっこう</v>
          </cell>
        </row>
        <row r="197">
          <cell r="A197">
            <v>30047</v>
          </cell>
          <cell r="B197" t="str">
            <v>私学</v>
          </cell>
          <cell r="C197" t="str">
            <v>高校生</v>
          </cell>
          <cell r="D197" t="str">
            <v>横浜高等学校</v>
          </cell>
          <cell r="E197" t="str">
            <v>236-0053</v>
          </cell>
          <cell r="F197" t="str">
            <v>横浜市金沢区能見台通 46-1</v>
          </cell>
          <cell r="G197" t="str">
            <v>045-781-3396</v>
          </cell>
          <cell r="H197" t="str">
            <v>045-785-1541</v>
          </cell>
          <cell r="I197" t="str">
            <v>よこはま こうとうがこう</v>
          </cell>
        </row>
        <row r="198">
          <cell r="A198">
            <v>30048</v>
          </cell>
          <cell r="B198" t="str">
            <v>私学</v>
          </cell>
          <cell r="C198" t="str">
            <v>高校生</v>
          </cell>
          <cell r="D198" t="str">
            <v>横浜創学館高等学校</v>
          </cell>
          <cell r="E198" t="str">
            <v>236-0037</v>
          </cell>
          <cell r="F198" t="str">
            <v>横浜市金沢区六浦東 1-43-1</v>
          </cell>
          <cell r="G198" t="str">
            <v>045-781-0631</v>
          </cell>
          <cell r="H198" t="str">
            <v>045-781-3239</v>
          </cell>
          <cell r="I198" t="str">
            <v>よこはまそうがくかん こうとうがっこう</v>
          </cell>
        </row>
        <row r="199">
          <cell r="A199">
            <v>30049</v>
          </cell>
          <cell r="B199" t="str">
            <v>私学</v>
          </cell>
          <cell r="C199" t="str">
            <v>高校生</v>
          </cell>
          <cell r="D199" t="str">
            <v>関東学院六浦高等学校</v>
          </cell>
          <cell r="E199" t="str">
            <v>236-8504</v>
          </cell>
          <cell r="F199" t="str">
            <v>横浜市金沢区六浦東 1-50-1</v>
          </cell>
          <cell r="G199" t="str">
            <v>045-781-2525</v>
          </cell>
          <cell r="H199" t="str">
            <v>045-781-2527</v>
          </cell>
          <cell r="I199" t="str">
            <v>かんとうがくいんむつうら こうとうがっこう</v>
          </cell>
        </row>
        <row r="200">
          <cell r="A200">
            <v>30050</v>
          </cell>
          <cell r="B200" t="str">
            <v>神奈川県</v>
          </cell>
          <cell r="C200" t="str">
            <v>高校生</v>
          </cell>
          <cell r="D200" t="str">
            <v>神奈川県立舞岡高等学校</v>
          </cell>
          <cell r="E200" t="str">
            <v>244-0814</v>
          </cell>
          <cell r="F200" t="str">
            <v>横浜市戸塚区南舞岡 3-36-1</v>
          </cell>
          <cell r="G200" t="str">
            <v>045-823-8761</v>
          </cell>
          <cell r="H200" t="str">
            <v>045-825-3573</v>
          </cell>
          <cell r="I200" t="str">
            <v>かながわけんりつ まいおか こうとうがっこう</v>
          </cell>
        </row>
        <row r="201">
          <cell r="A201">
            <v>30051</v>
          </cell>
          <cell r="B201" t="str">
            <v>神奈川県</v>
          </cell>
          <cell r="C201" t="str">
            <v>高校生</v>
          </cell>
          <cell r="D201" t="str">
            <v>神奈川県立上矢部高等学校</v>
          </cell>
          <cell r="E201" t="str">
            <v>245-0053</v>
          </cell>
          <cell r="F201" t="str">
            <v>横浜市戸塚区上矢部町 3230</v>
          </cell>
          <cell r="G201" t="str">
            <v>045-861-3500</v>
          </cell>
          <cell r="H201" t="str">
            <v>045-862-6347</v>
          </cell>
          <cell r="I201" t="str">
            <v>かながわけんりつ かみやべ こうとうがっこう</v>
          </cell>
        </row>
        <row r="202">
          <cell r="A202">
            <v>30052</v>
          </cell>
          <cell r="B202" t="str">
            <v>神奈川県</v>
          </cell>
          <cell r="C202" t="str">
            <v>高校生</v>
          </cell>
          <cell r="D202" t="str">
            <v>神奈川県立横浜桜陽高等学校</v>
          </cell>
          <cell r="E202" t="str">
            <v>245-0062</v>
          </cell>
          <cell r="F202" t="str">
            <v>横浜市戸塚区汲沢町 973</v>
          </cell>
          <cell r="G202" t="str">
            <v>045-862-9461</v>
          </cell>
          <cell r="H202" t="str">
            <v>045-862-6364</v>
          </cell>
          <cell r="I202" t="str">
            <v>かながわけんりつ よこはまおうよう こうとうがっこう</v>
          </cell>
        </row>
        <row r="203">
          <cell r="A203">
            <v>30053</v>
          </cell>
          <cell r="B203" t="str">
            <v>横浜市</v>
          </cell>
          <cell r="C203" t="str">
            <v>高校生</v>
          </cell>
          <cell r="D203" t="str">
            <v>横浜市立戸塚高等学校</v>
          </cell>
          <cell r="E203" t="str">
            <v>245-8588</v>
          </cell>
          <cell r="F203" t="str">
            <v>横浜市戸塚区汲沢 2-27-1</v>
          </cell>
          <cell r="G203" t="str">
            <v>045-871-0301</v>
          </cell>
          <cell r="H203" t="str">
            <v>045-871-0086</v>
          </cell>
          <cell r="I203" t="str">
            <v>よこはましりつ とつか こうとうがっこう</v>
          </cell>
        </row>
        <row r="204">
          <cell r="A204">
            <v>30054</v>
          </cell>
          <cell r="B204" t="str">
            <v>私学</v>
          </cell>
          <cell r="C204" t="str">
            <v>高校生</v>
          </cell>
          <cell r="D204" t="str">
            <v>公文国際学園中・高等部</v>
          </cell>
          <cell r="E204" t="str">
            <v>244-0004</v>
          </cell>
          <cell r="F204" t="str">
            <v>横浜市戸塚区小雀町 777</v>
          </cell>
          <cell r="G204" t="str">
            <v>045-858-1551</v>
          </cell>
          <cell r="H204" t="str">
            <v>045-853-8221</v>
          </cell>
          <cell r="I204" t="str">
            <v>くもんこくさいがくえん ちゅう・こうとうぶ</v>
          </cell>
        </row>
        <row r="205">
          <cell r="A205">
            <v>30055</v>
          </cell>
          <cell r="B205" t="str">
            <v>神奈川県</v>
          </cell>
          <cell r="C205" t="str">
            <v>高校生</v>
          </cell>
          <cell r="D205" t="str">
            <v>神奈川県立金井高等学校</v>
          </cell>
          <cell r="E205" t="str">
            <v>244-0845</v>
          </cell>
          <cell r="F205" t="str">
            <v>横浜市栄区金井町 100</v>
          </cell>
          <cell r="G205" t="str">
            <v>045-852-4724</v>
          </cell>
          <cell r="H205" t="str">
            <v>045-852-7748</v>
          </cell>
          <cell r="I205" t="str">
            <v>かながわけんりつ かない こうとうがっこう</v>
          </cell>
        </row>
        <row r="206">
          <cell r="A206">
            <v>30056</v>
          </cell>
          <cell r="B206" t="str">
            <v>神奈川県</v>
          </cell>
          <cell r="C206" t="str">
            <v>高校生</v>
          </cell>
          <cell r="D206" t="str">
            <v>神奈川県立柏陽高等学校</v>
          </cell>
          <cell r="E206" t="str">
            <v>247-0004</v>
          </cell>
          <cell r="F206" t="str">
            <v>横浜市栄区柏陽 1-1</v>
          </cell>
          <cell r="G206" t="str">
            <v>045-892-2105</v>
          </cell>
          <cell r="H206" t="str">
            <v>045-895-0856</v>
          </cell>
          <cell r="I206" t="str">
            <v>かながわけんりつ はくよう こうとうがっこう</v>
          </cell>
        </row>
        <row r="207">
          <cell r="A207">
            <v>30057</v>
          </cell>
          <cell r="B207" t="str">
            <v>神奈川県</v>
          </cell>
          <cell r="C207" t="str">
            <v>高校生</v>
          </cell>
          <cell r="D207" t="str">
            <v>神奈川県立横浜栄高等学校</v>
          </cell>
          <cell r="E207" t="str">
            <v>247-0013</v>
          </cell>
          <cell r="F207" t="str">
            <v>横浜市栄区上郷町 555</v>
          </cell>
          <cell r="G207" t="str">
            <v>045-593-8674</v>
          </cell>
          <cell r="H207" t="str">
            <v>045-895-0587</v>
          </cell>
          <cell r="I207" t="str">
            <v>かながわけんりつ よこはまさかえ こうとうがっこう</v>
          </cell>
        </row>
        <row r="208">
          <cell r="A208">
            <v>30058</v>
          </cell>
          <cell r="B208" t="str">
            <v>私学</v>
          </cell>
          <cell r="C208" t="str">
            <v>高校生</v>
          </cell>
          <cell r="D208" t="str">
            <v>山手学院高等学校</v>
          </cell>
          <cell r="E208" t="str">
            <v>247-0013</v>
          </cell>
          <cell r="F208" t="str">
            <v>横浜市栄区上郷町 460</v>
          </cell>
          <cell r="G208" t="str">
            <v>045-891-2111</v>
          </cell>
          <cell r="H208" t="str">
            <v>045-890-4032</v>
          </cell>
          <cell r="I208" t="str">
            <v>やまてがくいん こうとうがっこう</v>
          </cell>
        </row>
        <row r="209">
          <cell r="A209">
            <v>30059</v>
          </cell>
          <cell r="B209" t="str">
            <v>私学</v>
          </cell>
          <cell r="C209" t="str">
            <v>高校生</v>
          </cell>
          <cell r="D209" t="str">
            <v>清心女子高等学校</v>
          </cell>
          <cell r="E209" t="str">
            <v>222-0024</v>
          </cell>
          <cell r="F209" t="str">
            <v>横浜市港北区篠原台町36-37</v>
          </cell>
          <cell r="G209" t="str">
            <v>045-421-8864</v>
          </cell>
          <cell r="H209" t="str">
            <v>045-423-8182</v>
          </cell>
          <cell r="I209" t="str">
            <v>せいしんじょし こうとうがっこう</v>
          </cell>
        </row>
        <row r="210">
          <cell r="A210">
            <v>30060</v>
          </cell>
          <cell r="B210" t="str">
            <v>神奈川県</v>
          </cell>
          <cell r="C210" t="str">
            <v>高校生</v>
          </cell>
          <cell r="D210" t="str">
            <v>神奈川県立港北高等学校</v>
          </cell>
          <cell r="E210" t="str">
            <v>222-0037</v>
          </cell>
          <cell r="F210" t="str">
            <v>横浜市港北区大倉山 7-35-1</v>
          </cell>
          <cell r="G210" t="str">
            <v>045-541-6251</v>
          </cell>
          <cell r="H210" t="str">
            <v>045-545-7871</v>
          </cell>
          <cell r="I210" t="str">
            <v>かながわけんりつ こうほく こうとうがっこう</v>
          </cell>
        </row>
        <row r="211">
          <cell r="A211">
            <v>30061</v>
          </cell>
          <cell r="B211" t="str">
            <v>神奈川県</v>
          </cell>
          <cell r="C211" t="str">
            <v>高校生</v>
          </cell>
          <cell r="D211" t="str">
            <v>神奈川県立新羽高等学校</v>
          </cell>
          <cell r="E211" t="str">
            <v>223-0057</v>
          </cell>
          <cell r="F211" t="str">
            <v>横浜市港北区新羽町 1348</v>
          </cell>
          <cell r="G211" t="str">
            <v>045-543-8631</v>
          </cell>
          <cell r="H211" t="str">
            <v>045-545-7794</v>
          </cell>
          <cell r="I211" t="str">
            <v>かながわけんりつ にっぱ こうとうがっこう</v>
          </cell>
        </row>
        <row r="212">
          <cell r="A212">
            <v>30062</v>
          </cell>
          <cell r="B212" t="str">
            <v>神奈川県</v>
          </cell>
          <cell r="C212" t="str">
            <v>高校生</v>
          </cell>
          <cell r="D212" t="str">
            <v>神奈川県立岸根高等学校</v>
          </cell>
          <cell r="E212" t="str">
            <v>222-0034</v>
          </cell>
          <cell r="F212" t="str">
            <v>横浜市港北区岸根町 370</v>
          </cell>
          <cell r="G212" t="str">
            <v>045-401-7872</v>
          </cell>
          <cell r="H212" t="str">
            <v>045-402-8406</v>
          </cell>
          <cell r="I212" t="str">
            <v>かながわけんりつ きしね こうとうがっこう</v>
          </cell>
        </row>
        <row r="213">
          <cell r="A213">
            <v>30063</v>
          </cell>
          <cell r="B213" t="str">
            <v>私学</v>
          </cell>
          <cell r="C213" t="str">
            <v>高校生</v>
          </cell>
          <cell r="D213" t="str">
            <v>英理女子学院高等学校</v>
          </cell>
          <cell r="E213" t="str">
            <v>222-0011</v>
          </cell>
          <cell r="F213" t="str">
            <v>横浜市港北区菊名 7-6-43</v>
          </cell>
          <cell r="G213" t="str">
            <v>045-431-8188</v>
          </cell>
          <cell r="H213" t="str">
            <v>045-431-8263</v>
          </cell>
          <cell r="I213" t="str">
            <v>えいりじょしがくいん こうとうがっこう</v>
          </cell>
        </row>
        <row r="214">
          <cell r="A214">
            <v>30064</v>
          </cell>
          <cell r="B214" t="str">
            <v>私学</v>
          </cell>
          <cell r="C214" t="str">
            <v>高校生</v>
          </cell>
          <cell r="D214" t="str">
            <v>武相高等学校</v>
          </cell>
          <cell r="E214" t="str">
            <v>222-0023</v>
          </cell>
          <cell r="F214" t="str">
            <v>横浜市港北区仲手原 2-34-1</v>
          </cell>
          <cell r="G214" t="str">
            <v>045-401-9042</v>
          </cell>
          <cell r="H214" t="str">
            <v>045-401-3746</v>
          </cell>
          <cell r="I214" t="str">
            <v>ぶそう こうとうがっこう</v>
          </cell>
        </row>
        <row r="215">
          <cell r="A215">
            <v>30065</v>
          </cell>
          <cell r="B215" t="str">
            <v>私学</v>
          </cell>
          <cell r="C215" t="str">
            <v>高校生</v>
          </cell>
          <cell r="D215" t="str">
            <v>日本大学高等学校・中学校</v>
          </cell>
          <cell r="E215" t="str">
            <v>223-8566</v>
          </cell>
          <cell r="F215" t="str">
            <v>横浜市港北区箕輪町 2-9-1</v>
          </cell>
          <cell r="G215" t="str">
            <v>045-560-2600</v>
          </cell>
          <cell r="H215" t="str">
            <v>045-560-2610</v>
          </cell>
          <cell r="I215" t="str">
            <v>にほんだいがく こうとうがっこう・ちゅうがっこう</v>
          </cell>
        </row>
        <row r="216">
          <cell r="A216">
            <v>30066</v>
          </cell>
          <cell r="B216" t="str">
            <v>私学</v>
          </cell>
          <cell r="C216" t="str">
            <v>高校生</v>
          </cell>
          <cell r="D216" t="str">
            <v>慶應義塾高等学校</v>
          </cell>
          <cell r="E216" t="str">
            <v>223-8524</v>
          </cell>
          <cell r="F216" t="str">
            <v>横浜市港北区日吉 4-1-2</v>
          </cell>
          <cell r="G216" t="str">
            <v>045-566-1381</v>
          </cell>
          <cell r="H216" t="str">
            <v>045-566-1378</v>
          </cell>
          <cell r="I216" t="str">
            <v>けいおうぎじゅく こうとうがっこう</v>
          </cell>
        </row>
        <row r="217">
          <cell r="A217">
            <v>30067</v>
          </cell>
          <cell r="B217" t="str">
            <v>神奈川県</v>
          </cell>
          <cell r="C217" t="str">
            <v>高校生</v>
          </cell>
          <cell r="D217" t="str">
            <v>神奈川県立白山高等学校</v>
          </cell>
          <cell r="E217" t="str">
            <v>226-0006</v>
          </cell>
          <cell r="F217" t="str">
            <v>横浜市緑区白山 4-71-1</v>
          </cell>
          <cell r="G217" t="str">
            <v>045-933-2231</v>
          </cell>
          <cell r="H217" t="str">
            <v>045-935-0573</v>
          </cell>
          <cell r="I217" t="str">
            <v>かながわけんりつ はくさん こうとうがっこう</v>
          </cell>
        </row>
        <row r="218">
          <cell r="A218">
            <v>30068</v>
          </cell>
          <cell r="B218" t="str">
            <v>神奈川県</v>
          </cell>
          <cell r="C218" t="str">
            <v>高校生</v>
          </cell>
          <cell r="D218" t="str">
            <v>神奈川県立霧が丘高等学校</v>
          </cell>
          <cell r="E218" t="str">
            <v>226-0016</v>
          </cell>
          <cell r="F218" t="str">
            <v>横浜市緑区霧が丘 6-16-1</v>
          </cell>
          <cell r="G218" t="str">
            <v>045-921-6911</v>
          </cell>
          <cell r="H218" t="str">
            <v>045-923-0753</v>
          </cell>
          <cell r="I218" t="str">
            <v>かながわけんりつ きりがおか こうとうがっこう</v>
          </cell>
        </row>
        <row r="219">
          <cell r="A219">
            <v>30069</v>
          </cell>
          <cell r="B219" t="str">
            <v>私学</v>
          </cell>
          <cell r="C219" t="str">
            <v>高校生</v>
          </cell>
          <cell r="D219" t="str">
            <v>横浜翠陵中学・高等学校</v>
          </cell>
          <cell r="E219" t="str">
            <v>226-0015</v>
          </cell>
          <cell r="F219" t="str">
            <v>横浜市緑区三保町 1</v>
          </cell>
          <cell r="G219" t="str">
            <v>045-921-0301</v>
          </cell>
          <cell r="H219" t="str">
            <v>045-921-1843</v>
          </cell>
          <cell r="I219" t="str">
            <v>よこはますいりょう ちゅうがく・こうとうがっこう</v>
          </cell>
        </row>
        <row r="220">
          <cell r="A220">
            <v>30070</v>
          </cell>
          <cell r="B220" t="str">
            <v>私学</v>
          </cell>
          <cell r="C220" t="str">
            <v>高校生</v>
          </cell>
          <cell r="D220" t="str">
            <v>森村学園中・高等部</v>
          </cell>
          <cell r="E220" t="str">
            <v>226-0026</v>
          </cell>
          <cell r="F220" t="str">
            <v>横浜市緑区長津田町 2695</v>
          </cell>
          <cell r="G220" t="str">
            <v>045-984-2505</v>
          </cell>
          <cell r="H220" t="str">
            <v>045-984-2565</v>
          </cell>
          <cell r="I220" t="str">
            <v>もりむらがくえん ちゅう・こうとうぶ</v>
          </cell>
        </row>
        <row r="221">
          <cell r="A221">
            <v>30071</v>
          </cell>
          <cell r="B221" t="str">
            <v>神奈川県</v>
          </cell>
          <cell r="C221" t="str">
            <v>高校生</v>
          </cell>
          <cell r="D221" t="str">
            <v>神奈川県立市ケ尾高等学校</v>
          </cell>
          <cell r="E221" t="str">
            <v>225-0024</v>
          </cell>
          <cell r="F221" t="str">
            <v>横浜市青葉区市ケ尾町 1854</v>
          </cell>
          <cell r="G221" t="str">
            <v>045-971-2041</v>
          </cell>
          <cell r="H221" t="str">
            <v>045-972-6522</v>
          </cell>
          <cell r="I221" t="str">
            <v>かながわけんりつ いちがお こうとうがっこう</v>
          </cell>
        </row>
        <row r="222">
          <cell r="A222">
            <v>30072</v>
          </cell>
          <cell r="B222" t="str">
            <v>神奈川県</v>
          </cell>
          <cell r="C222" t="str">
            <v>高校生</v>
          </cell>
          <cell r="D222" t="str">
            <v>神奈川県立元石川高等学校</v>
          </cell>
          <cell r="E222" t="str">
            <v>225-0004</v>
          </cell>
          <cell r="F222" t="str">
            <v>横浜市青葉区元石川町 4116</v>
          </cell>
          <cell r="G222" t="str">
            <v>045-902-2692</v>
          </cell>
          <cell r="H222" t="str">
            <v>045-902-8948</v>
          </cell>
          <cell r="I222" t="str">
            <v>かながわけんりつ もといしかわ こうとうがっこう</v>
          </cell>
        </row>
        <row r="223">
          <cell r="A223">
            <v>30073</v>
          </cell>
          <cell r="B223" t="str">
            <v>私学</v>
          </cell>
          <cell r="C223" t="str">
            <v>高校生</v>
          </cell>
          <cell r="D223" t="str">
            <v>桐蔭学園高等学校</v>
          </cell>
          <cell r="E223" t="str">
            <v>225-8502</v>
          </cell>
          <cell r="F223" t="str">
            <v>横浜市青葉区鉄町 1614</v>
          </cell>
          <cell r="G223" t="str">
            <v>045-971-1536</v>
          </cell>
          <cell r="H223" t="str">
            <v>045-972-5975</v>
          </cell>
          <cell r="I223" t="str">
            <v>とういんがくえん こうとうがっこう</v>
          </cell>
        </row>
        <row r="224">
          <cell r="A224">
            <v>30074</v>
          </cell>
          <cell r="B224" t="str">
            <v>私学</v>
          </cell>
          <cell r="C224" t="str">
            <v>高校生</v>
          </cell>
          <cell r="D224" t="str">
            <v>桐蔭学園中等教育学校</v>
          </cell>
          <cell r="E224" t="str">
            <v>225-8502</v>
          </cell>
          <cell r="F224" t="str">
            <v>横浜市青葉区鉄町 1614</v>
          </cell>
          <cell r="G224" t="str">
            <v>045-971-1411</v>
          </cell>
          <cell r="H224" t="str">
            <v>045-972-1501</v>
          </cell>
          <cell r="I224" t="str">
            <v>とういんがくえん ちゅうとうきょういくがっこう</v>
          </cell>
        </row>
        <row r="225">
          <cell r="A225">
            <v>30075</v>
          </cell>
          <cell r="B225" t="str">
            <v>神奈川県</v>
          </cell>
          <cell r="C225" t="str">
            <v>高校生</v>
          </cell>
          <cell r="D225" t="str">
            <v>神奈川県立新栄高等学校</v>
          </cell>
          <cell r="E225" t="str">
            <v>224-0035</v>
          </cell>
          <cell r="F225" t="str">
            <v>横浜市都筑区新栄町 1-1</v>
          </cell>
          <cell r="G225" t="str">
            <v>045-593-0307</v>
          </cell>
          <cell r="H225" t="str">
            <v>045-591-5292</v>
          </cell>
          <cell r="I225" t="str">
            <v>かながわけんりつ しんえい こうとうがっこう</v>
          </cell>
        </row>
        <row r="226">
          <cell r="A226">
            <v>30076</v>
          </cell>
          <cell r="B226" t="str">
            <v>私学</v>
          </cell>
          <cell r="C226" t="str">
            <v>高校生</v>
          </cell>
          <cell r="D226" t="str">
            <v>中央大学附属横浜中学校・高等学校</v>
          </cell>
          <cell r="E226" t="str">
            <v>224-8515</v>
          </cell>
          <cell r="F226" t="str">
            <v>横浜市都筑区牛久保東 1-14-1</v>
          </cell>
          <cell r="G226" t="str">
            <v>045-592-0801</v>
          </cell>
          <cell r="H226" t="str">
            <v>045-591-5584</v>
          </cell>
          <cell r="I226" t="str">
            <v>ちゅうおうだいがくふぞくよこはま ちゅうがっこう・こうとうがっこう</v>
          </cell>
        </row>
        <row r="227">
          <cell r="A227">
            <v>30077</v>
          </cell>
          <cell r="B227" t="str">
            <v>神奈川県</v>
          </cell>
          <cell r="C227" t="str">
            <v>高校生</v>
          </cell>
          <cell r="D227" t="str">
            <v>神奈川県立川和高等学校</v>
          </cell>
          <cell r="E227" t="str">
            <v>224-0057</v>
          </cell>
          <cell r="F227" t="str">
            <v>横浜市都筑区川和町 2226-1</v>
          </cell>
          <cell r="G227" t="str">
            <v>045-941-6919</v>
          </cell>
          <cell r="H227" t="str">
            <v>045-942-0826</v>
          </cell>
          <cell r="I227" t="str">
            <v>かながわけんりつ かわわ こうとうがっこう</v>
          </cell>
        </row>
        <row r="228">
          <cell r="A228">
            <v>30078</v>
          </cell>
          <cell r="B228" t="str">
            <v>神奈川県</v>
          </cell>
          <cell r="C228" t="str">
            <v>高校生</v>
          </cell>
          <cell r="D228" t="str">
            <v>神奈川県立荏田高等学校</v>
          </cell>
          <cell r="E228" t="str">
            <v>224-0007</v>
          </cell>
          <cell r="F228" t="str">
            <v>横浜市都筑区荏田南 3-9-1</v>
          </cell>
          <cell r="G228" t="str">
            <v>045-941-3111</v>
          </cell>
          <cell r="H228" t="str">
            <v>045-942-0814</v>
          </cell>
          <cell r="I228" t="str">
            <v>かながわけんりつ えだ こうとうがっこう</v>
          </cell>
        </row>
        <row r="229">
          <cell r="A229">
            <v>30079</v>
          </cell>
          <cell r="B229" t="str">
            <v>私学</v>
          </cell>
          <cell r="C229" t="str">
            <v>高校生</v>
          </cell>
          <cell r="D229" t="str">
            <v>サレジオ学院中学校高等学校</v>
          </cell>
          <cell r="E229" t="str">
            <v>224-0029</v>
          </cell>
          <cell r="F229" t="str">
            <v>横浜市都筑区南山田 3-43-1</v>
          </cell>
          <cell r="G229" t="str">
            <v>045-591-8222</v>
          </cell>
          <cell r="H229" t="str">
            <v>045-591-1334</v>
          </cell>
          <cell r="I229" t="str">
            <v>されじおがくいん ちゅうがっこう こうとうがっこう</v>
          </cell>
        </row>
        <row r="230">
          <cell r="A230">
            <v>30083</v>
          </cell>
          <cell r="B230" t="str">
            <v>神奈川県</v>
          </cell>
          <cell r="C230" t="str">
            <v>高校生</v>
          </cell>
          <cell r="D230" t="str">
            <v>神奈川県立荏田高等学校</v>
          </cell>
          <cell r="E230" t="str">
            <v>224-0007</v>
          </cell>
          <cell r="F230" t="str">
            <v>横浜市都筑区荏田南 3-9-1</v>
          </cell>
          <cell r="G230" t="str">
            <v>045-941-3111</v>
          </cell>
          <cell r="H230" t="str">
            <v>045-942-0814</v>
          </cell>
          <cell r="I230" t="str">
            <v>かながわけんりつ えだ こうとうがっこう</v>
          </cell>
        </row>
        <row r="231">
          <cell r="A231">
            <v>30082</v>
          </cell>
          <cell r="B231" t="str">
            <v>神奈川県</v>
          </cell>
          <cell r="C231" t="str">
            <v>高校生</v>
          </cell>
          <cell r="D231" t="str">
            <v>神奈川県立川和高等学校</v>
          </cell>
          <cell r="E231" t="str">
            <v>224-0057</v>
          </cell>
          <cell r="F231" t="str">
            <v>横浜市都筑区川和町 2226-1</v>
          </cell>
          <cell r="G231" t="str">
            <v>045-941-6920</v>
          </cell>
          <cell r="H231" t="str">
            <v>045-942-0826</v>
          </cell>
          <cell r="I231" t="str">
            <v>かながわけんりつ かわわ こうとうがっこう</v>
          </cell>
        </row>
        <row r="232">
          <cell r="A232">
            <v>30080</v>
          </cell>
          <cell r="B232" t="str">
            <v>神奈川県</v>
          </cell>
          <cell r="C232" t="str">
            <v>高校生</v>
          </cell>
          <cell r="D232" t="str">
            <v>神奈川県立新栄高等学校</v>
          </cell>
          <cell r="E232" t="str">
            <v>224-0035</v>
          </cell>
          <cell r="F232" t="str">
            <v>横浜市都筑区新栄町 1-1</v>
          </cell>
          <cell r="G232" t="str">
            <v>045-593-0307</v>
          </cell>
          <cell r="H232" t="str">
            <v>045-591-5292</v>
          </cell>
          <cell r="I232" t="str">
            <v>かながわけんりつ しんえい こうとうがっこう</v>
          </cell>
        </row>
        <row r="233">
          <cell r="A233">
            <v>30081</v>
          </cell>
          <cell r="B233" t="str">
            <v>私学</v>
          </cell>
          <cell r="C233" t="str">
            <v>高校生</v>
          </cell>
          <cell r="D233" t="str">
            <v>中央大学附属横浜中学校・高等学校</v>
          </cell>
          <cell r="E233" t="str">
            <v>224-8515</v>
          </cell>
          <cell r="F233" t="str">
            <v>横浜市都筑区牛久保東 1-14-1</v>
          </cell>
          <cell r="G233" t="str">
            <v>045-592-0801</v>
          </cell>
          <cell r="H233" t="str">
            <v>045-591-5584</v>
          </cell>
          <cell r="I233" t="str">
            <v>ちゅうおうだいがくふぞくよこはま ちゅうがっこう・こうとうがっこう</v>
          </cell>
        </row>
        <row r="234">
          <cell r="A234">
            <v>30084</v>
          </cell>
          <cell r="B234" t="str">
            <v>私学</v>
          </cell>
          <cell r="C234" t="str">
            <v>高校生</v>
          </cell>
          <cell r="D234" t="str">
            <v>桐蔭学園 中等教育学校</v>
          </cell>
          <cell r="E234" t="str">
            <v>225-8502</v>
          </cell>
          <cell r="F234" t="str">
            <v>横浜市青葉区鉄町 1614</v>
          </cell>
          <cell r="G234" t="str">
            <v>045-972-5931</v>
          </cell>
          <cell r="H234" t="str">
            <v>045-972-7857</v>
          </cell>
          <cell r="I234" t="str">
            <v>とういんがくえん ちゅうとうきょういくがっこう</v>
          </cell>
        </row>
        <row r="235">
          <cell r="A235">
            <v>30085</v>
          </cell>
          <cell r="B235" t="str">
            <v>私学</v>
          </cell>
          <cell r="C235" t="str">
            <v>高校生</v>
          </cell>
          <cell r="D235" t="str">
            <v>神奈川大学附属中・高等学校</v>
          </cell>
          <cell r="I235" t="str">
            <v>かながわだいがくふぞくちゅう・こうとうがっこう</v>
          </cell>
        </row>
      </sheetData>
      <sheetData sheetId="2">
        <row r="19">
          <cell r="Y19" t="str">
            <v>重奏</v>
          </cell>
        </row>
        <row r="20">
          <cell r="Y20">
            <v>0</v>
          </cell>
          <cell r="Z20">
            <v>0</v>
          </cell>
        </row>
        <row r="21">
          <cell r="Y21" t="str">
            <v>三</v>
          </cell>
          <cell r="Z21">
            <v>3</v>
          </cell>
        </row>
        <row r="22">
          <cell r="Y22" t="str">
            <v>四</v>
          </cell>
          <cell r="Z22">
            <v>4</v>
          </cell>
        </row>
        <row r="23">
          <cell r="Y23" t="str">
            <v>五</v>
          </cell>
          <cell r="Z23">
            <v>5</v>
          </cell>
        </row>
        <row r="24">
          <cell r="Y24" t="str">
            <v>六</v>
          </cell>
          <cell r="Z24">
            <v>6</v>
          </cell>
        </row>
        <row r="25">
          <cell r="Y25" t="str">
            <v>七</v>
          </cell>
          <cell r="Z25">
            <v>7</v>
          </cell>
        </row>
        <row r="26">
          <cell r="Y26" t="str">
            <v>八</v>
          </cell>
          <cell r="Z26">
            <v>8</v>
          </cell>
        </row>
      </sheetData>
      <sheetData sheetId="3" refreshError="1"/>
      <sheetData sheetId="4" refreshError="1"/>
      <sheetData sheetId="5"/>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申し込みについて"/>
      <sheetName val="アンコン参加申込書"/>
      <sheetName val="曲目等申込書（チーム１）"/>
      <sheetName val="曲目等申込書（チーム２）"/>
      <sheetName val="楽器名略号一覧"/>
      <sheetName val="加盟団体名簿"/>
      <sheetName val="レターパック封筒宛先"/>
      <sheetName val="※連盟使用欄１"/>
      <sheetName val="※連盟使用欄２"/>
    </sheetNames>
    <sheetDataSet>
      <sheetData sheetId="0">
        <row r="9">
          <cell r="J9" t="str">
            <v>横浜支部</v>
          </cell>
        </row>
      </sheetData>
      <sheetData sheetId="1"/>
      <sheetData sheetId="2" refreshError="1"/>
      <sheetData sheetId="3" refreshError="1"/>
      <sheetData sheetId="4" refreshError="1"/>
      <sheetData sheetId="5" refreshError="1"/>
      <sheetData sheetId="6"/>
      <sheetData sheetId="7" refreshError="1"/>
      <sheetData sheetId="8"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85D59-AA5B-459A-9D06-ED927E31BFA3}">
  <sheetPr>
    <tabColor rgb="FFFF0000"/>
    <pageSetUpPr fitToPage="1"/>
  </sheetPr>
  <dimension ref="A1:AL85"/>
  <sheetViews>
    <sheetView tabSelected="1" topLeftCell="C1" zoomScaleNormal="100" zoomScaleSheetLayoutView="80" workbookViewId="0">
      <selection activeCell="K12" sqref="K12"/>
    </sheetView>
  </sheetViews>
  <sheetFormatPr defaultRowHeight="13.5"/>
  <cols>
    <col min="1" max="1" width="2.5" style="133" customWidth="1"/>
    <col min="2" max="2" width="16.375" style="133" customWidth="1"/>
    <col min="3" max="5" width="7.5" style="133" customWidth="1"/>
    <col min="6" max="6" width="18.75" style="133" customWidth="1"/>
    <col min="7" max="7" width="25.125" style="133" customWidth="1"/>
    <col min="8" max="8" width="16.375" style="133" customWidth="1"/>
    <col min="9" max="9" width="23.75" style="133" customWidth="1"/>
    <col min="10" max="10" width="1.25" style="133" customWidth="1"/>
    <col min="11" max="11" width="104.5" style="133" customWidth="1"/>
    <col min="12" max="27" width="2.5" style="133" customWidth="1"/>
    <col min="28" max="16384" width="9" style="133"/>
  </cols>
  <sheetData>
    <row r="1" spans="1:11" ht="15" customHeight="1">
      <c r="B1" s="134"/>
      <c r="C1" s="134"/>
      <c r="D1" s="134"/>
      <c r="E1" s="134"/>
      <c r="F1" s="135"/>
      <c r="G1" s="134"/>
      <c r="H1" s="134"/>
      <c r="I1" s="134"/>
      <c r="J1" s="134"/>
    </row>
    <row r="2" spans="1:11" ht="15" customHeight="1">
      <c r="B2" s="134"/>
      <c r="C2" s="134"/>
      <c r="D2" s="134"/>
      <c r="E2" s="134"/>
      <c r="F2" s="135"/>
      <c r="G2" s="134"/>
      <c r="H2" s="134"/>
      <c r="I2" s="134"/>
      <c r="J2" s="134"/>
      <c r="K2" s="564" t="s">
        <v>499</v>
      </c>
    </row>
    <row r="3" spans="1:11" ht="15" customHeight="1">
      <c r="A3" s="134"/>
      <c r="B3" s="134"/>
      <c r="C3" s="134"/>
      <c r="D3" s="134"/>
      <c r="E3" s="134"/>
      <c r="F3" s="134"/>
      <c r="G3" s="134"/>
      <c r="H3" s="134"/>
      <c r="I3" s="134"/>
      <c r="J3" s="134"/>
      <c r="K3" s="564"/>
    </row>
    <row r="4" spans="1:11" ht="19.5" customHeight="1">
      <c r="B4" s="136"/>
      <c r="C4" s="136"/>
      <c r="D4" s="136"/>
      <c r="E4" s="134"/>
      <c r="F4" s="134" t="s">
        <v>455</v>
      </c>
      <c r="G4" s="134"/>
      <c r="H4" s="134"/>
      <c r="I4" s="134"/>
      <c r="J4" s="136"/>
      <c r="K4" s="564"/>
    </row>
    <row r="5" spans="1:11" ht="20.25" customHeight="1">
      <c r="B5" s="136"/>
      <c r="C5" s="136"/>
      <c r="E5" s="134"/>
      <c r="F5" s="147" t="s">
        <v>456</v>
      </c>
      <c r="G5" s="147"/>
      <c r="H5" s="147"/>
      <c r="I5" s="147"/>
      <c r="J5" s="136"/>
      <c r="K5" s="564"/>
    </row>
    <row r="6" spans="1:11" ht="38.25" customHeight="1">
      <c r="A6" s="136"/>
      <c r="B6" s="136"/>
      <c r="C6" s="136"/>
      <c r="D6" s="136"/>
      <c r="E6" s="136"/>
      <c r="F6" s="185" t="s">
        <v>457</v>
      </c>
      <c r="G6" s="136"/>
      <c r="H6" s="136"/>
      <c r="I6" s="136"/>
      <c r="J6" s="136"/>
      <c r="K6" s="564"/>
    </row>
    <row r="7" spans="1:11" ht="15" customHeight="1">
      <c r="A7" s="135"/>
      <c r="B7" s="135"/>
      <c r="C7" s="135"/>
      <c r="D7" s="135"/>
      <c r="E7" s="135"/>
      <c r="F7" s="135"/>
      <c r="G7" s="135"/>
      <c r="H7" s="135"/>
      <c r="I7" s="135"/>
      <c r="J7" s="135"/>
      <c r="K7" s="564"/>
    </row>
    <row r="8" spans="1:11" ht="27.75" customHeight="1">
      <c r="A8" s="135"/>
      <c r="B8" s="135"/>
      <c r="C8" s="135"/>
      <c r="D8" s="135"/>
      <c r="E8" s="161" t="s">
        <v>450</v>
      </c>
      <c r="F8" s="161"/>
      <c r="G8" s="161"/>
      <c r="H8" s="161"/>
      <c r="I8" s="135"/>
      <c r="J8" s="135"/>
      <c r="K8" s="564"/>
    </row>
    <row r="9" spans="1:11" ht="15" customHeight="1">
      <c r="A9" s="135"/>
      <c r="B9" s="135"/>
      <c r="C9" s="135"/>
      <c r="D9" s="135"/>
      <c r="E9" s="137"/>
      <c r="F9" s="137"/>
      <c r="G9" s="137"/>
      <c r="H9" s="137"/>
      <c r="I9" s="135"/>
      <c r="J9" s="135"/>
      <c r="K9" s="564"/>
    </row>
    <row r="10" spans="1:11" ht="15" customHeight="1">
      <c r="A10" s="135"/>
      <c r="B10" s="138" t="s">
        <v>432</v>
      </c>
      <c r="D10" s="139"/>
      <c r="E10" s="140"/>
      <c r="F10" s="140"/>
      <c r="G10" s="141"/>
      <c r="H10" s="141"/>
      <c r="I10" s="135"/>
      <c r="J10" s="135"/>
      <c r="K10" s="564"/>
    </row>
    <row r="11" spans="1:11" ht="15" customHeight="1">
      <c r="A11" s="135"/>
      <c r="B11" s="135"/>
      <c r="C11" s="142" t="s">
        <v>433</v>
      </c>
      <c r="D11" s="139"/>
      <c r="E11" s="139"/>
      <c r="F11" s="139"/>
      <c r="G11" s="141"/>
      <c r="H11" s="141"/>
      <c r="I11" s="135"/>
      <c r="J11" s="135"/>
      <c r="K11" s="564"/>
    </row>
    <row r="12" spans="1:11" ht="15" customHeight="1">
      <c r="A12" s="135"/>
      <c r="B12" s="135"/>
      <c r="C12" s="142" t="s">
        <v>435</v>
      </c>
      <c r="D12" s="139"/>
      <c r="E12" s="139"/>
      <c r="F12" s="139"/>
      <c r="G12" s="141"/>
      <c r="H12" s="141"/>
      <c r="I12" s="135"/>
      <c r="J12" s="135"/>
    </row>
    <row r="13" spans="1:11" ht="15" customHeight="1">
      <c r="A13" s="135"/>
      <c r="B13" s="135"/>
      <c r="C13" s="143"/>
      <c r="D13" s="139"/>
      <c r="E13" s="139"/>
      <c r="F13" s="139"/>
      <c r="G13" s="141"/>
      <c r="H13" s="141"/>
      <c r="I13" s="135"/>
      <c r="J13" s="135"/>
    </row>
    <row r="14" spans="1:11" ht="15" customHeight="1">
      <c r="A14" s="135"/>
      <c r="B14" s="138" t="s">
        <v>436</v>
      </c>
      <c r="D14" s="135"/>
      <c r="F14" s="137"/>
      <c r="G14" s="137"/>
      <c r="H14" s="137"/>
      <c r="I14" s="135"/>
      <c r="J14" s="135"/>
    </row>
    <row r="15" spans="1:11" ht="15" customHeight="1" thickBot="1">
      <c r="A15" s="135"/>
      <c r="B15" s="135"/>
      <c r="C15" s="135"/>
      <c r="D15" s="135"/>
      <c r="E15" s="135"/>
      <c r="F15" s="135"/>
      <c r="G15" s="135"/>
      <c r="H15" s="135"/>
      <c r="I15" s="135"/>
      <c r="J15" s="135"/>
    </row>
    <row r="16" spans="1:11" ht="16.5" customHeight="1">
      <c r="A16" s="135"/>
      <c r="B16" s="241" t="s">
        <v>424</v>
      </c>
      <c r="C16" s="242"/>
      <c r="D16" s="242"/>
      <c r="E16" s="243"/>
      <c r="F16" s="247" t="s">
        <v>425</v>
      </c>
      <c r="G16" s="242"/>
      <c r="H16" s="247" t="s">
        <v>430</v>
      </c>
      <c r="I16" s="249" t="s">
        <v>426</v>
      </c>
      <c r="J16" s="135"/>
    </row>
    <row r="17" spans="1:38" ht="16.5" customHeight="1" thickBot="1">
      <c r="A17" s="135"/>
      <c r="B17" s="244"/>
      <c r="C17" s="245"/>
      <c r="D17" s="245"/>
      <c r="E17" s="246"/>
      <c r="F17" s="248"/>
      <c r="G17" s="245"/>
      <c r="H17" s="248"/>
      <c r="I17" s="250"/>
      <c r="J17" s="135"/>
    </row>
    <row r="18" spans="1:38" ht="22.5" customHeight="1">
      <c r="A18" s="135"/>
      <c r="B18" s="165" t="s">
        <v>427</v>
      </c>
      <c r="C18" s="166"/>
      <c r="D18" s="166"/>
      <c r="E18" s="167"/>
      <c r="F18" s="180" t="s">
        <v>448</v>
      </c>
      <c r="G18" s="167"/>
      <c r="H18" s="233" t="s">
        <v>459</v>
      </c>
      <c r="I18" s="236" t="s">
        <v>491</v>
      </c>
      <c r="J18" s="135"/>
      <c r="K18" s="240" t="s">
        <v>458</v>
      </c>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row>
    <row r="19" spans="1:38" ht="22.5" customHeight="1">
      <c r="A19" s="135"/>
      <c r="B19" s="168" t="s">
        <v>443</v>
      </c>
      <c r="C19" s="169"/>
      <c r="D19" s="169"/>
      <c r="E19" s="170"/>
      <c r="F19" s="171" t="s">
        <v>440</v>
      </c>
      <c r="G19" s="231" t="s">
        <v>444</v>
      </c>
      <c r="H19" s="234"/>
      <c r="I19" s="237"/>
      <c r="J19" s="135"/>
      <c r="K19" s="240"/>
      <c r="L19" s="144"/>
      <c r="M19" s="144"/>
      <c r="N19" s="144"/>
      <c r="O19" s="144"/>
      <c r="P19" s="144"/>
      <c r="Q19" s="144"/>
      <c r="R19" s="144"/>
      <c r="S19" s="144"/>
      <c r="T19" s="144"/>
      <c r="U19" s="144"/>
      <c r="V19" s="144"/>
      <c r="W19" s="144"/>
      <c r="X19" s="144"/>
      <c r="Y19" s="144"/>
      <c r="Z19" s="144"/>
      <c r="AA19" s="144"/>
    </row>
    <row r="20" spans="1:38" ht="22.5" customHeight="1">
      <c r="A20" s="135"/>
      <c r="B20" s="172" t="s">
        <v>437</v>
      </c>
      <c r="C20" s="173"/>
      <c r="D20" s="173"/>
      <c r="E20" s="174"/>
      <c r="F20" s="175" t="s">
        <v>441</v>
      </c>
      <c r="G20" s="231"/>
      <c r="H20" s="234"/>
      <c r="I20" s="237"/>
      <c r="J20" s="135"/>
      <c r="K20" s="240"/>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row>
    <row r="21" spans="1:38" ht="22.5" customHeight="1" thickBot="1">
      <c r="A21" s="135"/>
      <c r="B21" s="176" t="s">
        <v>438</v>
      </c>
      <c r="C21" s="177"/>
      <c r="D21" s="177"/>
      <c r="E21" s="178"/>
      <c r="F21" s="179" t="s">
        <v>442</v>
      </c>
      <c r="G21" s="232"/>
      <c r="H21" s="234"/>
      <c r="I21" s="237"/>
      <c r="J21" s="135"/>
      <c r="K21" s="240"/>
      <c r="L21" s="144"/>
      <c r="M21" s="144"/>
      <c r="N21" s="144"/>
      <c r="O21" s="144"/>
      <c r="P21" s="144"/>
      <c r="Q21" s="144"/>
      <c r="R21" s="144"/>
      <c r="S21" s="144"/>
      <c r="T21" s="144"/>
      <c r="U21" s="144"/>
      <c r="V21" s="144"/>
      <c r="W21" s="144"/>
      <c r="X21" s="144"/>
      <c r="Y21" s="144"/>
      <c r="Z21" s="144"/>
      <c r="AA21" s="144"/>
    </row>
    <row r="22" spans="1:38" ht="22.5" customHeight="1">
      <c r="A22" s="135" t="s">
        <v>428</v>
      </c>
      <c r="B22" s="164" t="s">
        <v>434</v>
      </c>
      <c r="C22" s="152"/>
      <c r="D22" s="152"/>
      <c r="E22" s="153"/>
      <c r="F22" s="151"/>
      <c r="G22" s="152"/>
      <c r="H22" s="234"/>
      <c r="I22" s="237"/>
      <c r="J22" s="135"/>
      <c r="K22" s="240"/>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row>
    <row r="23" spans="1:38" ht="22.5" customHeight="1">
      <c r="A23" s="135"/>
      <c r="B23" s="162" t="s">
        <v>445</v>
      </c>
      <c r="E23" s="150"/>
      <c r="F23" s="149"/>
      <c r="H23" s="234"/>
      <c r="I23" s="237"/>
      <c r="J23" s="135"/>
      <c r="K23" s="240"/>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row>
    <row r="24" spans="1:38" ht="22.5" customHeight="1" thickBot="1">
      <c r="A24" s="135"/>
      <c r="B24" s="163" t="s">
        <v>446</v>
      </c>
      <c r="C24" s="154"/>
      <c r="D24" s="154"/>
      <c r="E24" s="155"/>
      <c r="F24" s="156"/>
      <c r="G24" s="154"/>
      <c r="H24" s="234"/>
      <c r="I24" s="237"/>
      <c r="J24" s="135"/>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row>
    <row r="25" spans="1:38" ht="22.5" customHeight="1" thickBot="1">
      <c r="A25" s="135"/>
      <c r="B25" s="181" t="s">
        <v>447</v>
      </c>
      <c r="C25" s="182"/>
      <c r="D25" s="182"/>
      <c r="E25" s="183"/>
      <c r="F25" s="184" t="s">
        <v>449</v>
      </c>
      <c r="G25" s="182"/>
      <c r="H25" s="235"/>
      <c r="I25" s="238"/>
      <c r="J25" s="135"/>
    </row>
    <row r="26" spans="1:38" ht="15" customHeight="1">
      <c r="A26" s="135"/>
      <c r="B26" s="145"/>
      <c r="C26" s="145"/>
      <c r="D26" s="145"/>
      <c r="E26" s="145"/>
      <c r="F26" s="145"/>
      <c r="G26" s="145"/>
      <c r="H26" s="145"/>
      <c r="I26" s="145"/>
      <c r="J26" s="135"/>
    </row>
    <row r="27" spans="1:38" ht="15" customHeight="1">
      <c r="A27" s="135"/>
      <c r="B27" s="132" t="s">
        <v>460</v>
      </c>
      <c r="D27" s="135"/>
      <c r="E27" s="135"/>
      <c r="F27" s="135"/>
      <c r="G27" s="135"/>
      <c r="H27" s="135"/>
      <c r="I27" s="135"/>
      <c r="J27" s="135"/>
      <c r="K27" s="239" t="s">
        <v>473</v>
      </c>
      <c r="L27" s="239"/>
      <c r="M27" s="239"/>
      <c r="N27" s="239"/>
      <c r="O27" s="239"/>
      <c r="P27" s="239"/>
      <c r="Q27" s="239"/>
      <c r="R27" s="239"/>
      <c r="S27" s="239"/>
      <c r="T27" s="239"/>
      <c r="U27" s="239"/>
      <c r="V27" s="239"/>
      <c r="W27" s="239"/>
    </row>
    <row r="28" spans="1:38" ht="15" customHeight="1">
      <c r="A28" s="135"/>
      <c r="B28" s="135"/>
      <c r="C28" s="146"/>
      <c r="D28" s="139"/>
      <c r="E28" s="139"/>
      <c r="F28" s="139"/>
      <c r="G28" s="139"/>
      <c r="H28" s="139"/>
      <c r="I28" s="139"/>
      <c r="J28" s="135"/>
      <c r="K28" s="239"/>
      <c r="L28" s="239"/>
      <c r="M28" s="239"/>
      <c r="N28" s="239"/>
      <c r="O28" s="239"/>
      <c r="P28" s="239"/>
      <c r="Q28" s="239"/>
      <c r="R28" s="239"/>
      <c r="S28" s="239"/>
      <c r="T28" s="239"/>
      <c r="U28" s="239"/>
      <c r="V28" s="239"/>
      <c r="W28" s="239"/>
    </row>
    <row r="29" spans="1:38" ht="15" customHeight="1">
      <c r="A29" s="135"/>
      <c r="B29" s="148" t="s">
        <v>429</v>
      </c>
      <c r="D29" s="146"/>
      <c r="E29" s="146"/>
      <c r="F29" s="146"/>
      <c r="G29" s="146"/>
      <c r="H29" s="146"/>
      <c r="I29" s="146"/>
      <c r="J29" s="135"/>
      <c r="K29" s="239"/>
      <c r="L29" s="239"/>
      <c r="M29" s="239"/>
      <c r="N29" s="239"/>
      <c r="O29" s="239"/>
      <c r="P29" s="239"/>
      <c r="Q29" s="239"/>
      <c r="R29" s="239"/>
      <c r="S29" s="239"/>
      <c r="T29" s="239"/>
      <c r="U29" s="239"/>
      <c r="V29" s="239"/>
      <c r="W29" s="239"/>
    </row>
    <row r="30" spans="1:38" ht="15" customHeight="1">
      <c r="A30" s="135"/>
      <c r="B30" s="158" t="s">
        <v>439</v>
      </c>
      <c r="D30" s="158"/>
      <c r="E30" s="158"/>
      <c r="F30" s="158"/>
      <c r="G30" s="158"/>
      <c r="H30" s="158"/>
      <c r="I30" s="139"/>
      <c r="J30" s="135"/>
      <c r="K30" s="239"/>
      <c r="L30" s="239"/>
      <c r="M30" s="239"/>
      <c r="N30" s="239"/>
      <c r="O30" s="239"/>
      <c r="P30" s="239"/>
      <c r="Q30" s="239"/>
      <c r="R30" s="239"/>
      <c r="S30" s="239"/>
      <c r="T30" s="239"/>
      <c r="U30" s="239"/>
      <c r="V30" s="239"/>
      <c r="W30" s="239"/>
    </row>
    <row r="31" spans="1:38" ht="22.5" customHeight="1">
      <c r="A31" s="135"/>
      <c r="B31" s="160" t="s">
        <v>451</v>
      </c>
      <c r="D31" s="159"/>
      <c r="E31" s="159"/>
      <c r="F31" s="159"/>
      <c r="G31" s="159"/>
      <c r="H31" s="159"/>
      <c r="I31" s="159"/>
      <c r="J31" s="135"/>
    </row>
    <row r="32" spans="1:38" ht="22.5" customHeight="1">
      <c r="A32" s="135"/>
      <c r="B32" s="139" t="s">
        <v>431</v>
      </c>
      <c r="D32" s="157"/>
      <c r="E32" s="157"/>
      <c r="F32" s="157"/>
      <c r="G32" s="157"/>
      <c r="H32" s="157"/>
      <c r="I32" s="157"/>
      <c r="J32" s="135"/>
    </row>
    <row r="33" spans="1:10" ht="15" customHeight="1">
      <c r="A33" s="135"/>
      <c r="B33" s="135"/>
      <c r="C33" s="135"/>
      <c r="D33" s="135"/>
      <c r="E33" s="230"/>
      <c r="F33" s="230"/>
      <c r="G33" s="230"/>
      <c r="H33" s="230"/>
      <c r="I33" s="135"/>
      <c r="J33" s="135"/>
    </row>
    <row r="34" spans="1:10" ht="15" customHeight="1">
      <c r="A34" s="135"/>
      <c r="B34" s="135"/>
      <c r="C34" s="135"/>
      <c r="D34" s="135"/>
      <c r="E34" s="230"/>
      <c r="F34" s="230"/>
      <c r="G34" s="230"/>
      <c r="H34" s="230"/>
      <c r="I34" s="135"/>
      <c r="J34" s="135"/>
    </row>
    <row r="35" spans="1:10" ht="15" customHeight="1">
      <c r="A35" s="135"/>
      <c r="B35" s="135"/>
      <c r="C35" s="135"/>
      <c r="D35" s="135"/>
      <c r="E35" s="230"/>
      <c r="F35" s="230"/>
      <c r="G35" s="230"/>
      <c r="H35" s="230"/>
      <c r="I35" s="135"/>
      <c r="J35" s="135"/>
    </row>
    <row r="36" spans="1:10" ht="15" customHeight="1">
      <c r="A36" s="135"/>
      <c r="B36" s="135"/>
      <c r="C36" s="135"/>
      <c r="D36" s="135"/>
      <c r="E36" s="135"/>
      <c r="F36" s="135"/>
      <c r="G36" s="135"/>
      <c r="H36" s="135"/>
      <c r="I36" s="135"/>
      <c r="J36" s="135"/>
    </row>
    <row r="37" spans="1:10" ht="15" customHeight="1"/>
    <row r="38" spans="1:10" ht="15" customHeight="1"/>
    <row r="39" spans="1:10" ht="15" customHeight="1"/>
    <row r="40" spans="1:10" ht="15" customHeight="1"/>
    <row r="41" spans="1:10" ht="15" customHeight="1"/>
    <row r="42" spans="1:10" ht="15" customHeight="1"/>
    <row r="43" spans="1:10" ht="15" customHeight="1"/>
    <row r="44" spans="1:10" ht="15" customHeight="1"/>
    <row r="45" spans="1:10" ht="15" customHeight="1"/>
    <row r="46" spans="1:10" ht="15" customHeight="1"/>
    <row r="47" spans="1:10" ht="15" customHeight="1"/>
    <row r="48" spans="1:10"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sheetData>
  <sheetProtection selectLockedCells="1"/>
  <mergeCells count="11">
    <mergeCell ref="B16:E17"/>
    <mergeCell ref="F16:G17"/>
    <mergeCell ref="H16:H17"/>
    <mergeCell ref="I16:I17"/>
    <mergeCell ref="K2:K11"/>
    <mergeCell ref="E33:H35"/>
    <mergeCell ref="G19:G21"/>
    <mergeCell ref="H18:H25"/>
    <mergeCell ref="I18:I25"/>
    <mergeCell ref="K27:W30"/>
    <mergeCell ref="K18:K23"/>
  </mergeCells>
  <phoneticPr fontId="1"/>
  <pageMargins left="0.52" right="0.22" top="0.68" bottom="0.14000000000000001"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CA87-DABD-4FCC-AC7C-7C97E89AE398}">
  <sheetPr codeName="Sheet1">
    <tabColor rgb="FFFFFF00"/>
  </sheetPr>
  <dimension ref="A1:Y44"/>
  <sheetViews>
    <sheetView showGridLines="0" zoomScaleNormal="100" workbookViewId="0">
      <selection activeCell="O35" sqref="O35:V37"/>
    </sheetView>
  </sheetViews>
  <sheetFormatPr defaultRowHeight="18.75"/>
  <cols>
    <col min="1" max="1" width="13.125" customWidth="1"/>
    <col min="2" max="3" width="6" customWidth="1"/>
    <col min="4" max="6" width="7" customWidth="1"/>
    <col min="7" max="7" width="6" customWidth="1"/>
    <col min="8" max="8" width="8" customWidth="1"/>
    <col min="9" max="9" width="6" customWidth="1"/>
    <col min="10" max="10" width="8" customWidth="1"/>
    <col min="11" max="11" width="6" customWidth="1"/>
    <col min="12" max="12" width="8" customWidth="1"/>
    <col min="13" max="13" width="6" customWidth="1"/>
    <col min="14" max="14" width="0.625" customWidth="1"/>
    <col min="15" max="15" width="9" customWidth="1"/>
    <col min="24" max="24" width="17" customWidth="1"/>
  </cols>
  <sheetData>
    <row r="1" spans="1:25">
      <c r="A1" s="2"/>
      <c r="B1" s="1"/>
      <c r="C1" s="1"/>
      <c r="E1" s="2"/>
      <c r="F1" s="1"/>
      <c r="G1" s="2" t="s">
        <v>474</v>
      </c>
      <c r="H1" s="1"/>
      <c r="I1" s="26"/>
      <c r="J1" s="1"/>
      <c r="K1" s="1"/>
      <c r="L1" s="1"/>
      <c r="M1" s="1"/>
      <c r="N1" s="1"/>
      <c r="O1" s="81" t="s">
        <v>418</v>
      </c>
    </row>
    <row r="2" spans="1:25">
      <c r="A2" s="3"/>
      <c r="B2" s="1"/>
      <c r="C2" s="1"/>
      <c r="E2" s="3"/>
      <c r="F2" s="1"/>
      <c r="G2" s="3" t="s">
        <v>475</v>
      </c>
      <c r="H2" s="1"/>
      <c r="I2" s="26"/>
      <c r="J2" s="1"/>
      <c r="K2" s="1"/>
      <c r="L2" s="1"/>
      <c r="M2" s="1"/>
      <c r="N2" s="1"/>
      <c r="O2" s="81" t="s">
        <v>493</v>
      </c>
    </row>
    <row r="3" spans="1:25">
      <c r="A3" s="4"/>
      <c r="B3" s="1"/>
      <c r="C3" s="1"/>
      <c r="E3" s="27"/>
      <c r="F3" s="1"/>
      <c r="G3" s="27" t="s">
        <v>0</v>
      </c>
      <c r="H3" s="1"/>
      <c r="I3" s="26"/>
      <c r="J3" s="1"/>
      <c r="K3" s="1"/>
      <c r="L3" s="1"/>
      <c r="M3" s="1"/>
      <c r="N3" s="1"/>
      <c r="O3" s="82" t="s">
        <v>494</v>
      </c>
    </row>
    <row r="4" spans="1:25" ht="7.5" customHeight="1" thickBot="1">
      <c r="A4" s="4"/>
      <c r="B4" s="1"/>
      <c r="C4" s="1"/>
      <c r="D4" s="4"/>
      <c r="E4" s="1"/>
      <c r="F4" s="1"/>
      <c r="G4" s="1"/>
      <c r="H4" s="1"/>
      <c r="I4" s="12"/>
      <c r="J4" s="12"/>
      <c r="K4" s="1"/>
      <c r="L4" s="1"/>
      <c r="M4" s="1"/>
      <c r="N4" s="1"/>
      <c r="O4" s="1"/>
    </row>
    <row r="5" spans="1:25" ht="26.25" customHeight="1" thickTop="1" thickBot="1">
      <c r="A5" s="18" t="s">
        <v>1</v>
      </c>
      <c r="B5" s="345"/>
      <c r="C5" s="346"/>
      <c r="D5" s="346"/>
      <c r="E5" s="346"/>
      <c r="F5" s="346"/>
      <c r="G5" s="347"/>
      <c r="H5" s="365" t="s">
        <v>93</v>
      </c>
      <c r="I5" s="366"/>
      <c r="J5" s="116" t="str">
        <f>IF(B5="小学生","小",IF(B5="大学","大",IF(B5="職場・一般","職・一","")))</f>
        <v/>
      </c>
      <c r="K5" s="58" t="s">
        <v>338</v>
      </c>
      <c r="L5" s="367"/>
      <c r="M5" s="368"/>
      <c r="N5" s="1"/>
      <c r="O5" s="83" t="s">
        <v>71</v>
      </c>
      <c r="V5" t="s">
        <v>25</v>
      </c>
      <c r="W5" t="s">
        <v>377</v>
      </c>
      <c r="X5" s="104" t="s">
        <v>383</v>
      </c>
      <c r="Y5" s="101" t="s">
        <v>384</v>
      </c>
    </row>
    <row r="6" spans="1:25" ht="26.25" customHeight="1" thickTop="1">
      <c r="A6" s="59" t="s">
        <v>2</v>
      </c>
      <c r="B6" s="359"/>
      <c r="C6" s="360"/>
      <c r="D6" s="360"/>
      <c r="E6" s="360"/>
      <c r="F6" s="360"/>
      <c r="G6" s="360"/>
      <c r="H6" s="360"/>
      <c r="I6" s="360"/>
      <c r="J6" s="360"/>
      <c r="K6" s="360"/>
      <c r="L6" s="360"/>
      <c r="M6" s="361"/>
      <c r="N6" s="10"/>
      <c r="O6" s="83" t="s">
        <v>339</v>
      </c>
      <c r="P6" s="61"/>
      <c r="V6" t="s">
        <v>26</v>
      </c>
      <c r="W6" t="s">
        <v>378</v>
      </c>
      <c r="X6" s="105" t="s">
        <v>369</v>
      </c>
      <c r="Y6" s="101"/>
    </row>
    <row r="7" spans="1:25" ht="30" customHeight="1" thickBot="1">
      <c r="A7" s="60" t="s">
        <v>3</v>
      </c>
      <c r="B7" s="362"/>
      <c r="C7" s="363"/>
      <c r="D7" s="363"/>
      <c r="E7" s="363"/>
      <c r="F7" s="363"/>
      <c r="G7" s="363"/>
      <c r="H7" s="363"/>
      <c r="I7" s="363"/>
      <c r="J7" s="363"/>
      <c r="K7" s="363"/>
      <c r="L7" s="363"/>
      <c r="M7" s="364"/>
      <c r="N7" s="10"/>
      <c r="O7" s="1"/>
      <c r="V7" t="s">
        <v>27</v>
      </c>
      <c r="W7" t="s">
        <v>379</v>
      </c>
      <c r="X7" s="102" t="s">
        <v>370</v>
      </c>
      <c r="Y7" s="101" t="s">
        <v>386</v>
      </c>
    </row>
    <row r="8" spans="1:25" ht="26.25" customHeight="1">
      <c r="A8" s="312" t="s">
        <v>41</v>
      </c>
      <c r="B8" s="332" t="s">
        <v>4</v>
      </c>
      <c r="C8" s="333"/>
      <c r="D8" s="258"/>
      <c r="E8" s="259"/>
      <c r="F8" s="259"/>
      <c r="G8" s="259"/>
      <c r="H8" s="260"/>
      <c r="I8" s="264" t="s">
        <v>5</v>
      </c>
      <c r="J8" s="265"/>
      <c r="K8" s="265"/>
      <c r="L8" s="265"/>
      <c r="M8" s="266"/>
      <c r="N8" s="26"/>
      <c r="O8" s="1"/>
      <c r="W8" t="s">
        <v>380</v>
      </c>
      <c r="X8" s="102" t="s">
        <v>368</v>
      </c>
      <c r="Y8" s="101"/>
    </row>
    <row r="9" spans="1:25" ht="30" customHeight="1">
      <c r="A9" s="313"/>
      <c r="B9" s="334" t="s">
        <v>28</v>
      </c>
      <c r="C9" s="335"/>
      <c r="D9" s="261"/>
      <c r="E9" s="262"/>
      <c r="F9" s="262"/>
      <c r="G9" s="262"/>
      <c r="H9" s="263"/>
      <c r="I9" s="267"/>
      <c r="J9" s="268"/>
      <c r="K9" s="268"/>
      <c r="L9" s="268"/>
      <c r="M9" s="269"/>
      <c r="N9" s="97"/>
      <c r="O9" s="83" t="s">
        <v>403</v>
      </c>
      <c r="W9" t="s">
        <v>381</v>
      </c>
      <c r="X9" s="102" t="s">
        <v>371</v>
      </c>
      <c r="Y9" s="101" t="s">
        <v>385</v>
      </c>
    </row>
    <row r="10" spans="1:25" ht="22.5" customHeight="1">
      <c r="A10" s="313"/>
      <c r="B10" s="336" t="s">
        <v>6</v>
      </c>
      <c r="C10" s="337"/>
      <c r="D10" s="270"/>
      <c r="E10" s="271"/>
      <c r="F10" s="272"/>
      <c r="G10" s="273"/>
      <c r="H10" s="274"/>
      <c r="I10" s="274"/>
      <c r="J10" s="274"/>
      <c r="K10" s="274"/>
      <c r="L10" s="274"/>
      <c r="M10" s="275"/>
      <c r="N10" s="97"/>
      <c r="O10" s="83" t="s">
        <v>78</v>
      </c>
      <c r="W10" t="s">
        <v>382</v>
      </c>
      <c r="X10" s="102" t="s">
        <v>412</v>
      </c>
      <c r="Y10" s="101" t="s">
        <v>387</v>
      </c>
    </row>
    <row r="11" spans="1:25" ht="45" customHeight="1">
      <c r="A11" s="314" t="s">
        <v>42</v>
      </c>
      <c r="B11" s="336" t="s">
        <v>54</v>
      </c>
      <c r="C11" s="337"/>
      <c r="D11" s="340"/>
      <c r="E11" s="340"/>
      <c r="F11" s="340"/>
      <c r="G11" s="340"/>
      <c r="H11" s="340"/>
      <c r="I11" s="340"/>
      <c r="J11" s="340"/>
      <c r="K11" s="340"/>
      <c r="L11" s="340"/>
      <c r="M11" s="341"/>
      <c r="N11" s="10"/>
      <c r="O11" s="1"/>
      <c r="X11" s="102" t="s">
        <v>373</v>
      </c>
      <c r="Y11" s="101"/>
    </row>
    <row r="12" spans="1:25" ht="22.5" customHeight="1">
      <c r="A12" s="314"/>
      <c r="B12" s="338" t="s">
        <v>357</v>
      </c>
      <c r="C12" s="339"/>
      <c r="D12" s="267"/>
      <c r="E12" s="268"/>
      <c r="F12" s="268"/>
      <c r="G12" s="342"/>
      <c r="H12" s="351" t="s">
        <v>358</v>
      </c>
      <c r="I12" s="337"/>
      <c r="J12" s="267"/>
      <c r="K12" s="268"/>
      <c r="L12" s="268"/>
      <c r="M12" s="269"/>
      <c r="N12" s="98"/>
      <c r="O12" s="83" t="s">
        <v>404</v>
      </c>
      <c r="X12" s="102" t="s">
        <v>374</v>
      </c>
      <c r="Y12" s="101"/>
    </row>
    <row r="13" spans="1:25" ht="22.5" customHeight="1" thickBot="1">
      <c r="A13" s="315"/>
      <c r="B13" s="356" t="s">
        <v>359</v>
      </c>
      <c r="C13" s="357"/>
      <c r="D13" s="358"/>
      <c r="E13" s="353"/>
      <c r="F13" s="354"/>
      <c r="G13" s="354"/>
      <c r="H13" s="354"/>
      <c r="I13" s="354"/>
      <c r="J13" s="354"/>
      <c r="K13" s="354"/>
      <c r="L13" s="354"/>
      <c r="M13" s="355"/>
      <c r="N13" s="99"/>
      <c r="O13" s="83" t="s">
        <v>79</v>
      </c>
      <c r="X13" s="102" t="s">
        <v>375</v>
      </c>
      <c r="Y13" s="101"/>
    </row>
    <row r="14" spans="1:25">
      <c r="A14" s="20" t="s">
        <v>7</v>
      </c>
      <c r="B14" s="320" t="s">
        <v>14</v>
      </c>
      <c r="C14" s="276" t="s">
        <v>15</v>
      </c>
      <c r="D14" s="322"/>
      <c r="E14" s="323"/>
      <c r="F14" s="323"/>
      <c r="G14" s="324"/>
      <c r="H14" s="325" t="s">
        <v>16</v>
      </c>
      <c r="I14" s="327"/>
      <c r="J14" s="325" t="s">
        <v>18</v>
      </c>
      <c r="K14" s="348"/>
      <c r="L14" s="282" t="s">
        <v>408</v>
      </c>
      <c r="M14" s="282"/>
      <c r="N14" s="26"/>
      <c r="O14" s="83" t="s">
        <v>339</v>
      </c>
      <c r="X14" s="102" t="s">
        <v>372</v>
      </c>
      <c r="Y14" s="101" t="s">
        <v>388</v>
      </c>
    </row>
    <row r="15" spans="1:25">
      <c r="A15" s="14" t="s">
        <v>8</v>
      </c>
      <c r="B15" s="321"/>
      <c r="C15" s="325"/>
      <c r="D15" s="326"/>
      <c r="E15" s="326"/>
      <c r="F15" s="326"/>
      <c r="G15" s="327"/>
      <c r="H15" s="349" t="s">
        <v>17</v>
      </c>
      <c r="I15" s="352"/>
      <c r="J15" s="349" t="s">
        <v>19</v>
      </c>
      <c r="K15" s="350"/>
      <c r="L15" s="283"/>
      <c r="M15" s="283"/>
      <c r="N15" s="26"/>
      <c r="O15" s="1"/>
      <c r="X15" s="102" t="s">
        <v>413</v>
      </c>
      <c r="Y15" s="101" t="s">
        <v>387</v>
      </c>
    </row>
    <row r="16" spans="1:25">
      <c r="A16" s="14" t="s">
        <v>9</v>
      </c>
      <c r="B16" s="15">
        <v>1</v>
      </c>
      <c r="C16" s="330"/>
      <c r="D16" s="331"/>
      <c r="E16" s="331"/>
      <c r="F16" s="123"/>
      <c r="G16" s="68" t="s">
        <v>20</v>
      </c>
      <c r="H16" s="125"/>
      <c r="I16" s="109" t="s">
        <v>29</v>
      </c>
      <c r="J16" s="125"/>
      <c r="K16" s="107" t="s">
        <v>30</v>
      </c>
      <c r="L16" s="125"/>
      <c r="M16" s="107" t="s">
        <v>409</v>
      </c>
      <c r="N16" s="26"/>
      <c r="O16" s="83" t="s">
        <v>390</v>
      </c>
      <c r="X16" s="102" t="s">
        <v>376</v>
      </c>
      <c r="Y16" s="101" t="s">
        <v>389</v>
      </c>
    </row>
    <row r="17" spans="1:25">
      <c r="A17" s="14" t="s">
        <v>10</v>
      </c>
      <c r="B17" s="15">
        <v>2</v>
      </c>
      <c r="C17" s="330"/>
      <c r="D17" s="331"/>
      <c r="E17" s="331"/>
      <c r="F17" s="123"/>
      <c r="G17" s="68" t="s">
        <v>20</v>
      </c>
      <c r="H17" s="125"/>
      <c r="I17" s="109" t="s">
        <v>29</v>
      </c>
      <c r="J17" s="125"/>
      <c r="K17" s="107" t="s">
        <v>30</v>
      </c>
      <c r="L17" s="127"/>
      <c r="M17" s="107" t="s">
        <v>409</v>
      </c>
      <c r="N17" s="26"/>
      <c r="O17" s="83" t="s">
        <v>391</v>
      </c>
      <c r="X17" s="102" t="s">
        <v>411</v>
      </c>
      <c r="Y17" s="101" t="s">
        <v>387</v>
      </c>
    </row>
    <row r="18" spans="1:25" ht="19.5" thickBot="1">
      <c r="A18" s="14"/>
      <c r="B18" s="15">
        <v>3</v>
      </c>
      <c r="C18" s="343"/>
      <c r="D18" s="344"/>
      <c r="E18" s="344"/>
      <c r="F18" s="124"/>
      <c r="G18" s="69" t="s">
        <v>20</v>
      </c>
      <c r="H18" s="126"/>
      <c r="I18" s="112" t="s">
        <v>29</v>
      </c>
      <c r="J18" s="126"/>
      <c r="K18" s="108" t="s">
        <v>30</v>
      </c>
      <c r="L18" s="128"/>
      <c r="M18" s="108" t="s">
        <v>409</v>
      </c>
      <c r="N18" s="26"/>
      <c r="O18" s="83" t="s">
        <v>417</v>
      </c>
      <c r="X18" s="103" t="s">
        <v>367</v>
      </c>
      <c r="Y18" s="101"/>
    </row>
    <row r="19" spans="1:25" ht="18.75" customHeight="1">
      <c r="A19" s="14" t="s">
        <v>11</v>
      </c>
      <c r="B19" s="318" t="s">
        <v>21</v>
      </c>
      <c r="C19" s="278" t="s">
        <v>37</v>
      </c>
      <c r="D19" s="279"/>
      <c r="E19" s="131">
        <f>COUNTA(C16:C18)</f>
        <v>0</v>
      </c>
      <c r="F19" s="70" t="s">
        <v>36</v>
      </c>
      <c r="G19" s="276" t="s">
        <v>35</v>
      </c>
      <c r="H19" s="307" t="s">
        <v>33</v>
      </c>
      <c r="I19" s="308"/>
      <c r="J19" s="280" t="s">
        <v>32</v>
      </c>
      <c r="K19" s="281"/>
      <c r="L19" s="284" t="str">
        <f>IF(OR(L16&gt;=21,L17&gt;=21,L18&gt;=21),"変更願の提出が必要です。","")</f>
        <v/>
      </c>
      <c r="M19" s="284" t="str">
        <f>IF(D18="中学生","中",IF(D18="高校生","高",""))</f>
        <v/>
      </c>
      <c r="N19" s="26"/>
      <c r="O19" s="1"/>
    </row>
    <row r="20" spans="1:25" ht="19.5" thickBot="1">
      <c r="A20" s="14" t="s">
        <v>12</v>
      </c>
      <c r="B20" s="319"/>
      <c r="C20" s="328">
        <f>+E19*5000</f>
        <v>0</v>
      </c>
      <c r="D20" s="329"/>
      <c r="E20" s="329"/>
      <c r="F20" s="69" t="s">
        <v>31</v>
      </c>
      <c r="G20" s="277"/>
      <c r="H20" s="129">
        <f>+H16+H17+H18</f>
        <v>0</v>
      </c>
      <c r="I20" s="107" t="s">
        <v>29</v>
      </c>
      <c r="J20" s="129">
        <f>+J16+J17+J18</f>
        <v>0</v>
      </c>
      <c r="K20" s="107" t="s">
        <v>30</v>
      </c>
      <c r="L20" s="285" t="str">
        <f>IF(C19="中学生","中",IF(C19="高校生","高",""))</f>
        <v/>
      </c>
      <c r="M20" s="285" t="str">
        <f>IF(D19="中学生","中",IF(D19="高校生","高",""))</f>
        <v/>
      </c>
      <c r="N20" s="26"/>
      <c r="O20" s="83" t="s">
        <v>72</v>
      </c>
    </row>
    <row r="21" spans="1:25" ht="18.75" customHeight="1" thickBot="1">
      <c r="A21" s="14" t="s">
        <v>13</v>
      </c>
      <c r="B21" s="316" t="s">
        <v>34</v>
      </c>
      <c r="C21" s="317"/>
      <c r="D21" s="317"/>
      <c r="E21" s="317"/>
      <c r="F21" s="317"/>
      <c r="G21" s="317"/>
      <c r="H21" s="130">
        <f>+H20*1000</f>
        <v>0</v>
      </c>
      <c r="I21" s="108" t="s">
        <v>31</v>
      </c>
      <c r="J21" s="130">
        <f>+J20*300</f>
        <v>0</v>
      </c>
      <c r="K21" s="108" t="s">
        <v>31</v>
      </c>
      <c r="L21" s="286" t="str">
        <f>IF(C20="中学生","中",IF(C20="高校生","高",""))</f>
        <v/>
      </c>
      <c r="M21" s="286" t="str">
        <f>IF(D20="中学生","中",IF(D20="高校生","高",""))</f>
        <v/>
      </c>
      <c r="N21" s="26"/>
      <c r="O21" s="1"/>
    </row>
    <row r="22" spans="1:25" ht="26.25" customHeight="1" thickBot="1">
      <c r="A22" s="19"/>
      <c r="B22" s="309">
        <f>+C20+H21+J21</f>
        <v>0</v>
      </c>
      <c r="C22" s="310"/>
      <c r="D22" s="310"/>
      <c r="E22" s="311"/>
      <c r="F22" s="111" t="s">
        <v>31</v>
      </c>
      <c r="G22" s="255" t="s">
        <v>40</v>
      </c>
      <c r="H22" s="256"/>
      <c r="I22" s="256"/>
      <c r="J22" s="256"/>
      <c r="K22" s="256"/>
      <c r="L22" s="256"/>
      <c r="M22" s="257"/>
      <c r="N22" s="106"/>
      <c r="O22" s="83" t="s">
        <v>76</v>
      </c>
    </row>
    <row r="23" spans="1:25" ht="22.5" customHeight="1">
      <c r="A23" s="296" t="s">
        <v>39</v>
      </c>
      <c r="B23" s="17">
        <v>1</v>
      </c>
      <c r="C23" s="298"/>
      <c r="D23" s="299"/>
      <c r="E23" s="299"/>
      <c r="F23" s="299"/>
      <c r="G23" s="300"/>
      <c r="H23" s="287" t="s">
        <v>77</v>
      </c>
      <c r="I23" s="288"/>
      <c r="J23" s="288"/>
      <c r="K23" s="288"/>
      <c r="L23" s="288"/>
      <c r="M23" s="289"/>
      <c r="N23" s="10"/>
      <c r="O23" s="1"/>
      <c r="P23" t="s">
        <v>452</v>
      </c>
    </row>
    <row r="24" spans="1:25" ht="22.5" customHeight="1">
      <c r="A24" s="282"/>
      <c r="B24" s="15">
        <v>2</v>
      </c>
      <c r="C24" s="301"/>
      <c r="D24" s="302"/>
      <c r="E24" s="302"/>
      <c r="F24" s="302"/>
      <c r="G24" s="303"/>
      <c r="H24" s="290"/>
      <c r="I24" s="291"/>
      <c r="J24" s="291"/>
      <c r="K24" s="291"/>
      <c r="L24" s="291"/>
      <c r="M24" s="292"/>
      <c r="N24" s="10"/>
      <c r="O24" s="1"/>
      <c r="P24" t="s">
        <v>453</v>
      </c>
    </row>
    <row r="25" spans="1:25" ht="22.5" customHeight="1" thickBot="1">
      <c r="A25" s="297"/>
      <c r="B25" s="16">
        <v>3</v>
      </c>
      <c r="C25" s="304"/>
      <c r="D25" s="305"/>
      <c r="E25" s="305"/>
      <c r="F25" s="305"/>
      <c r="G25" s="306"/>
      <c r="H25" s="293"/>
      <c r="I25" s="294"/>
      <c r="J25" s="294"/>
      <c r="K25" s="294"/>
      <c r="L25" s="294"/>
      <c r="M25" s="295"/>
      <c r="N25" s="10"/>
      <c r="O25" s="1"/>
    </row>
    <row r="26" spans="1:25" ht="27" customHeight="1">
      <c r="A26" s="13" t="s">
        <v>476</v>
      </c>
      <c r="B26" s="8"/>
      <c r="C26" s="8"/>
      <c r="D26" s="8"/>
      <c r="E26" s="8"/>
      <c r="F26" s="8"/>
      <c r="G26" s="8"/>
      <c r="H26" s="10"/>
      <c r="I26" s="10"/>
      <c r="J26" s="10"/>
      <c r="K26" s="10"/>
      <c r="L26" s="10"/>
      <c r="M26" s="7"/>
      <c r="N26" s="10"/>
      <c r="O26" s="1"/>
    </row>
    <row r="27" spans="1:25">
      <c r="A27" s="21"/>
      <c r="B27" s="6"/>
      <c r="C27" s="6"/>
      <c r="D27" s="6"/>
      <c r="E27" s="6"/>
      <c r="F27" s="6"/>
      <c r="G27" s="6"/>
      <c r="H27" s="6"/>
      <c r="I27" s="6"/>
      <c r="J27" s="6"/>
      <c r="K27" s="6"/>
      <c r="L27" s="10"/>
      <c r="M27" s="7"/>
      <c r="N27" s="6"/>
      <c r="O27" s="1"/>
    </row>
    <row r="28" spans="1:25" ht="18.75" customHeight="1">
      <c r="A28" s="23" t="s">
        <v>477</v>
      </c>
      <c r="C28" s="110"/>
      <c r="D28" s="110"/>
      <c r="E28" s="117"/>
      <c r="F28" s="9" t="s">
        <v>73</v>
      </c>
      <c r="G28" s="9"/>
      <c r="H28" s="9"/>
      <c r="I28" s="9"/>
      <c r="J28" s="9"/>
      <c r="K28" s="9"/>
      <c r="L28" s="6"/>
      <c r="M28" s="22"/>
      <c r="N28" s="9"/>
      <c r="O28" s="83" t="s">
        <v>74</v>
      </c>
    </row>
    <row r="29" spans="1:25">
      <c r="A29" s="21"/>
      <c r="B29" s="6"/>
      <c r="C29" s="6"/>
      <c r="D29" s="6"/>
      <c r="E29" s="6"/>
      <c r="F29" s="6"/>
      <c r="G29" s="6"/>
      <c r="H29" s="6"/>
      <c r="I29" s="6"/>
      <c r="J29" s="6"/>
      <c r="K29" s="6"/>
      <c r="L29" s="9"/>
      <c r="M29" s="24"/>
      <c r="N29" s="6"/>
      <c r="O29" s="1"/>
    </row>
    <row r="30" spans="1:25" ht="27" customHeight="1">
      <c r="A30" s="23"/>
      <c r="B30" s="110" t="s">
        <v>410</v>
      </c>
      <c r="C30" s="9"/>
      <c r="D30" s="9"/>
      <c r="E30" s="9"/>
      <c r="F30" s="254"/>
      <c r="G30" s="254"/>
      <c r="H30" s="254"/>
      <c r="I30" s="254"/>
      <c r="J30" s="254"/>
      <c r="K30" s="113" t="s">
        <v>38</v>
      </c>
      <c r="L30" s="6"/>
      <c r="M30" s="22"/>
      <c r="N30" s="9"/>
      <c r="O30" s="83" t="s">
        <v>75</v>
      </c>
    </row>
    <row r="31" spans="1:25">
      <c r="A31" s="21"/>
      <c r="B31" s="6"/>
      <c r="C31" s="6"/>
      <c r="D31" s="6"/>
      <c r="E31" s="6"/>
      <c r="F31" s="6"/>
      <c r="G31" s="6"/>
      <c r="H31" s="6"/>
      <c r="I31" s="6"/>
      <c r="J31" s="6"/>
      <c r="K31" s="6"/>
      <c r="L31" s="9"/>
      <c r="M31" s="24"/>
      <c r="N31" s="6"/>
      <c r="O31" s="1"/>
    </row>
    <row r="32" spans="1:25" ht="18.75" customHeight="1">
      <c r="A32" s="11" t="s">
        <v>22</v>
      </c>
      <c r="B32" s="10"/>
      <c r="C32" s="10"/>
      <c r="D32" s="10"/>
      <c r="E32" s="10"/>
      <c r="F32" s="10"/>
      <c r="G32" s="10"/>
      <c r="H32" s="10"/>
      <c r="I32" s="10"/>
      <c r="J32" s="10"/>
      <c r="K32" s="10"/>
      <c r="L32" s="6"/>
      <c r="M32" s="22"/>
      <c r="N32" s="10"/>
      <c r="O32" s="1"/>
    </row>
    <row r="33" spans="1:22" ht="19.5" customHeight="1" thickBot="1">
      <c r="A33" s="5" t="s">
        <v>23</v>
      </c>
      <c r="B33" s="25"/>
      <c r="C33" s="25"/>
      <c r="D33" s="25"/>
      <c r="E33" s="25"/>
      <c r="F33" s="25"/>
      <c r="G33" s="25"/>
      <c r="H33" s="25"/>
      <c r="I33" s="25"/>
      <c r="J33" s="25"/>
      <c r="K33" s="25"/>
      <c r="L33" s="114"/>
      <c r="M33" s="115"/>
      <c r="N33" s="100"/>
      <c r="O33" s="1"/>
    </row>
    <row r="34" spans="1:22" ht="8.25" customHeight="1" thickBot="1">
      <c r="A34" s="9"/>
      <c r="B34" s="9"/>
      <c r="C34" s="9"/>
      <c r="D34" s="9"/>
      <c r="E34" s="9"/>
      <c r="F34" s="9"/>
      <c r="G34" s="9"/>
      <c r="H34" s="9"/>
      <c r="I34" s="9"/>
      <c r="J34" s="9"/>
      <c r="K34" s="9"/>
      <c r="L34" s="100"/>
      <c r="M34" s="100"/>
      <c r="N34" s="9"/>
      <c r="O34" s="1"/>
    </row>
    <row r="35" spans="1:22" ht="19.5" customHeight="1" thickBot="1">
      <c r="A35" s="1" t="s">
        <v>419</v>
      </c>
      <c r="B35" s="1"/>
      <c r="C35" s="1"/>
      <c r="D35" s="1"/>
      <c r="E35" s="1"/>
      <c r="F35" s="1"/>
      <c r="G35" s="1"/>
      <c r="H35" s="251" t="s">
        <v>480</v>
      </c>
      <c r="I35" s="252"/>
      <c r="J35" s="252"/>
      <c r="K35" s="218" t="s">
        <v>478</v>
      </c>
      <c r="L35" s="229"/>
      <c r="M35" s="219" t="s">
        <v>479</v>
      </c>
      <c r="N35" s="2"/>
      <c r="O35" s="253" t="s">
        <v>481</v>
      </c>
      <c r="P35" s="253"/>
      <c r="Q35" s="253"/>
      <c r="R35" s="253"/>
      <c r="S35" s="253"/>
      <c r="T35" s="253"/>
      <c r="U35" s="253"/>
      <c r="V35" s="253"/>
    </row>
    <row r="36" spans="1:22" ht="18.75" customHeight="1">
      <c r="A36" s="1" t="s">
        <v>420</v>
      </c>
      <c r="B36" s="1"/>
      <c r="C36" s="1"/>
      <c r="D36" s="1"/>
      <c r="E36" s="1"/>
      <c r="F36" s="1"/>
      <c r="G36" s="1"/>
      <c r="H36" s="222"/>
      <c r="I36" s="222"/>
      <c r="J36" s="222"/>
      <c r="K36" s="222"/>
      <c r="L36" s="222"/>
      <c r="M36" s="222"/>
      <c r="N36" s="26"/>
      <c r="O36" s="253"/>
      <c r="P36" s="253"/>
      <c r="Q36" s="253"/>
      <c r="R36" s="253"/>
      <c r="S36" s="253"/>
      <c r="T36" s="253"/>
      <c r="U36" s="253"/>
      <c r="V36" s="253"/>
    </row>
    <row r="37" spans="1:22">
      <c r="A37" s="1" t="s">
        <v>482</v>
      </c>
      <c r="B37" s="1"/>
      <c r="C37" s="1"/>
      <c r="D37" s="1"/>
      <c r="E37" s="1"/>
      <c r="F37" s="1"/>
      <c r="G37" s="1"/>
      <c r="H37" s="223"/>
      <c r="I37" s="223"/>
      <c r="J37" s="223"/>
      <c r="K37" s="223"/>
      <c r="L37" s="223"/>
      <c r="M37" s="223"/>
      <c r="N37" s="26"/>
      <c r="O37" s="253"/>
      <c r="P37" s="253"/>
      <c r="Q37" s="253"/>
      <c r="R37" s="253"/>
      <c r="S37" s="253"/>
      <c r="T37" s="253"/>
      <c r="U37" s="253"/>
      <c r="V37" s="253"/>
    </row>
    <row r="38" spans="1:22">
      <c r="A38" s="1" t="s">
        <v>483</v>
      </c>
      <c r="B38" s="1"/>
      <c r="C38" s="1"/>
      <c r="D38" s="1"/>
      <c r="E38" s="1"/>
      <c r="F38" s="1"/>
      <c r="G38" s="1"/>
      <c r="H38" s="221"/>
      <c r="I38" s="221"/>
      <c r="J38" s="221"/>
      <c r="K38" s="221"/>
      <c r="L38" s="221"/>
      <c r="M38" s="221"/>
      <c r="N38" s="26"/>
      <c r="O38" s="224" t="s">
        <v>492</v>
      </c>
      <c r="P38" s="220"/>
      <c r="Q38" s="220"/>
      <c r="R38" s="220"/>
      <c r="S38" s="220"/>
      <c r="T38" s="220"/>
      <c r="U38" s="220"/>
      <c r="V38" s="220"/>
    </row>
    <row r="39" spans="1:22">
      <c r="A39" s="1" t="s">
        <v>484</v>
      </c>
      <c r="B39" s="1"/>
      <c r="C39" s="1"/>
      <c r="D39" s="1"/>
      <c r="E39" s="1"/>
      <c r="F39" s="1"/>
      <c r="G39" s="1"/>
      <c r="H39" s="221"/>
      <c r="I39" s="221"/>
      <c r="J39" s="221"/>
      <c r="K39" s="221"/>
      <c r="L39" s="221"/>
      <c r="M39" s="221"/>
      <c r="N39" s="26"/>
    </row>
    <row r="40" spans="1:22">
      <c r="A40" t="s">
        <v>485</v>
      </c>
      <c r="H40" s="1"/>
      <c r="I40" s="1"/>
      <c r="J40" s="1"/>
      <c r="K40" s="10"/>
      <c r="L40" s="26"/>
      <c r="M40" s="26"/>
      <c r="N40" s="10"/>
    </row>
    <row r="41" spans="1:22">
      <c r="L41" s="10"/>
      <c r="M41" s="10"/>
    </row>
    <row r="43" spans="1:22">
      <c r="A43" s="1"/>
    </row>
    <row r="44" spans="1:22">
      <c r="A44" s="1"/>
    </row>
  </sheetData>
  <mergeCells count="52">
    <mergeCell ref="B5:G5"/>
    <mergeCell ref="C17:E17"/>
    <mergeCell ref="J14:K14"/>
    <mergeCell ref="J15:K15"/>
    <mergeCell ref="H12:I12"/>
    <mergeCell ref="J12:M12"/>
    <mergeCell ref="H14:I14"/>
    <mergeCell ref="H15:I15"/>
    <mergeCell ref="E13:M13"/>
    <mergeCell ref="B13:D13"/>
    <mergeCell ref="B6:M6"/>
    <mergeCell ref="B7:M7"/>
    <mergeCell ref="H5:I5"/>
    <mergeCell ref="L5:M5"/>
    <mergeCell ref="A8:A10"/>
    <mergeCell ref="A11:A13"/>
    <mergeCell ref="B21:G21"/>
    <mergeCell ref="B19:B20"/>
    <mergeCell ref="B14:B15"/>
    <mergeCell ref="C14:G15"/>
    <mergeCell ref="C20:E20"/>
    <mergeCell ref="C16:E16"/>
    <mergeCell ref="B8:C8"/>
    <mergeCell ref="B9:C9"/>
    <mergeCell ref="B10:C10"/>
    <mergeCell ref="B11:C11"/>
    <mergeCell ref="B12:C12"/>
    <mergeCell ref="D11:M11"/>
    <mergeCell ref="D12:G12"/>
    <mergeCell ref="C18:E18"/>
    <mergeCell ref="A23:A25"/>
    <mergeCell ref="C23:G23"/>
    <mergeCell ref="C24:G24"/>
    <mergeCell ref="C25:G25"/>
    <mergeCell ref="H19:I19"/>
    <mergeCell ref="B22:E22"/>
    <mergeCell ref="H35:J35"/>
    <mergeCell ref="O35:V37"/>
    <mergeCell ref="F30:J30"/>
    <mergeCell ref="G22:M22"/>
    <mergeCell ref="D8:H8"/>
    <mergeCell ref="D9:H9"/>
    <mergeCell ref="I8:M8"/>
    <mergeCell ref="I9:M9"/>
    <mergeCell ref="D10:F10"/>
    <mergeCell ref="G10:M10"/>
    <mergeCell ref="G19:G20"/>
    <mergeCell ref="C19:D19"/>
    <mergeCell ref="J19:K19"/>
    <mergeCell ref="L14:M15"/>
    <mergeCell ref="L19:M21"/>
    <mergeCell ref="H23:M25"/>
  </mergeCells>
  <phoneticPr fontId="1"/>
  <conditionalFormatting sqref="B5:G5">
    <cfRule type="expression" dxfId="195" priority="96">
      <formula>$B$5:$G$5&lt;&gt;0</formula>
    </cfRule>
  </conditionalFormatting>
  <conditionalFormatting sqref="B6:M6">
    <cfRule type="expression" dxfId="194" priority="94">
      <formula>$B$6:$M$6&lt;&gt;0</formula>
    </cfRule>
  </conditionalFormatting>
  <conditionalFormatting sqref="B7:M7">
    <cfRule type="expression" dxfId="193" priority="93">
      <formula>$B$7:$M$7&lt;&gt;0</formula>
    </cfRule>
  </conditionalFormatting>
  <conditionalFormatting sqref="C16:E16">
    <cfRule type="expression" dxfId="192" priority="21">
      <formula>$C$16:$E$16&lt;&gt;0</formula>
    </cfRule>
  </conditionalFormatting>
  <conditionalFormatting sqref="C17:E17">
    <cfRule type="expression" dxfId="191" priority="20">
      <formula>$C$17:$E$17&lt;&gt;0</formula>
    </cfRule>
  </conditionalFormatting>
  <conditionalFormatting sqref="C18:E18">
    <cfRule type="expression" dxfId="190" priority="19">
      <formula>$C$18:$E$18&lt;&gt;0</formula>
    </cfRule>
  </conditionalFormatting>
  <conditionalFormatting sqref="C23:G23">
    <cfRule type="expression" dxfId="189" priority="6">
      <formula>$C$23:$G$23&lt;&gt;0</formula>
    </cfRule>
  </conditionalFormatting>
  <conditionalFormatting sqref="C24:G24">
    <cfRule type="expression" dxfId="188" priority="5">
      <formula>$C$24:$G$24&lt;&gt;0</formula>
    </cfRule>
  </conditionalFormatting>
  <conditionalFormatting sqref="C25:G25">
    <cfRule type="expression" dxfId="187" priority="4">
      <formula>$C$25:$G$25&lt;&gt;0</formula>
    </cfRule>
  </conditionalFormatting>
  <conditionalFormatting sqref="D10:F10">
    <cfRule type="expression" dxfId="186" priority="30">
      <formula>$D$10:$F$10&lt;&gt;0</formula>
    </cfRule>
  </conditionalFormatting>
  <conditionalFormatting sqref="D12:G12">
    <cfRule type="expression" dxfId="185" priority="27">
      <formula>$D$12:$G$12&lt;&gt;0</formula>
    </cfRule>
  </conditionalFormatting>
  <conditionalFormatting sqref="D8:H8">
    <cfRule type="expression" dxfId="184" priority="33">
      <formula>$D$8:$H$8&lt;&gt;0</formula>
    </cfRule>
  </conditionalFormatting>
  <conditionalFormatting sqref="D9:H9">
    <cfRule type="expression" dxfId="183" priority="32">
      <formula>$D$9:$H$9&lt;&gt;0</formula>
    </cfRule>
  </conditionalFormatting>
  <conditionalFormatting sqref="D11:M11">
    <cfRule type="expression" dxfId="182" priority="29">
      <formula>$D$11:$M$11&lt;&gt;0</formula>
    </cfRule>
  </conditionalFormatting>
  <conditionalFormatting sqref="E28">
    <cfRule type="expression" dxfId="181" priority="3">
      <formula>$E$28&lt;&gt;0</formula>
    </cfRule>
  </conditionalFormatting>
  <conditionalFormatting sqref="E13:M13">
    <cfRule type="expression" dxfId="180" priority="22">
      <formula>$E$13:$M$13&lt;&gt;0</formula>
    </cfRule>
  </conditionalFormatting>
  <conditionalFormatting sqref="F16">
    <cfRule type="expression" dxfId="179" priority="18">
      <formula>$F$16&lt;&gt;0</formula>
    </cfRule>
  </conditionalFormatting>
  <conditionalFormatting sqref="F17">
    <cfRule type="expression" dxfId="178" priority="17">
      <formula>$F$17&lt;&gt;0</formula>
    </cfRule>
  </conditionalFormatting>
  <conditionalFormatting sqref="F18">
    <cfRule type="expression" dxfId="177" priority="16">
      <formula>$F$18&lt;&gt;0</formula>
    </cfRule>
  </conditionalFormatting>
  <conditionalFormatting sqref="F30:J30">
    <cfRule type="expression" dxfId="176" priority="2">
      <formula>$F$30:$J$30&lt;&gt;0</formula>
    </cfRule>
  </conditionalFormatting>
  <conditionalFormatting sqref="H16">
    <cfRule type="expression" dxfId="175" priority="15">
      <formula>$H$16&lt;&gt;0</formula>
    </cfRule>
  </conditionalFormatting>
  <conditionalFormatting sqref="H17">
    <cfRule type="expression" dxfId="174" priority="14">
      <formula>$H$17&lt;&gt;0</formula>
    </cfRule>
  </conditionalFormatting>
  <conditionalFormatting sqref="H18">
    <cfRule type="expression" dxfId="173" priority="13">
      <formula>$H$18&lt;&gt;0</formula>
    </cfRule>
  </conditionalFormatting>
  <conditionalFormatting sqref="I9:M9">
    <cfRule type="expression" dxfId="172" priority="31">
      <formula>$I$9:$M$9&lt;&gt;0</formula>
    </cfRule>
  </conditionalFormatting>
  <conditionalFormatting sqref="J16">
    <cfRule type="expression" dxfId="171" priority="12">
      <formula>$J$16&lt;&gt;0</formula>
    </cfRule>
  </conditionalFormatting>
  <conditionalFormatting sqref="J17">
    <cfRule type="expression" dxfId="170" priority="11">
      <formula>$J$17&lt;&gt;0</formula>
    </cfRule>
  </conditionalFormatting>
  <conditionalFormatting sqref="J18">
    <cfRule type="expression" dxfId="169" priority="10">
      <formula>$J$18&lt;&gt;0</formula>
    </cfRule>
  </conditionalFormatting>
  <conditionalFormatting sqref="J12:M12">
    <cfRule type="expression" dxfId="168" priority="26">
      <formula>$J$12:$M$12&lt;&gt;0</formula>
    </cfRule>
  </conditionalFormatting>
  <conditionalFormatting sqref="L16">
    <cfRule type="expression" dxfId="167" priority="9">
      <formula>$L$16&lt;&gt;0</formula>
    </cfRule>
  </conditionalFormatting>
  <conditionalFormatting sqref="L17">
    <cfRule type="expression" dxfId="166" priority="8">
      <formula>$L$17&lt;&gt;0</formula>
    </cfRule>
  </conditionalFormatting>
  <conditionalFormatting sqref="L18">
    <cfRule type="expression" dxfId="165" priority="7">
      <formula>$L$18&lt;&gt;0</formula>
    </cfRule>
  </conditionalFormatting>
  <conditionalFormatting sqref="L35">
    <cfRule type="expression" dxfId="164" priority="1">
      <formula>$L$35&lt;&gt;0</formula>
    </cfRule>
  </conditionalFormatting>
  <conditionalFormatting sqref="L19:M21">
    <cfRule type="expression" dxfId="163" priority="99">
      <formula>$L$18&gt;=21</formula>
    </cfRule>
    <cfRule type="expression" dxfId="162" priority="100">
      <formula>$L$16&gt;=21</formula>
    </cfRule>
  </conditionalFormatting>
  <dataValidations count="4">
    <dataValidation showDropDown="1" showInputMessage="1" showErrorMessage="1" sqref="E19 H5" xr:uid="{7277C222-45A8-4FF5-82C5-7C75C6FF9106}"/>
    <dataValidation type="list" allowBlank="1" showInputMessage="1" showErrorMessage="1" sqref="C16:E18" xr:uid="{BF6348B8-F220-46D4-BA29-DC56CDD88620}">
      <formula1>$X$6:$X$18</formula1>
    </dataValidation>
    <dataValidation type="list" allowBlank="1" showInputMessage="1" showErrorMessage="1" sqref="B5" xr:uid="{9C504C5B-66F0-4F66-899E-6920CED23AE2}">
      <formula1>$V$5:$V$7</formula1>
    </dataValidation>
    <dataValidation type="list" allowBlank="1" showInputMessage="1" showErrorMessage="1" sqref="F16:F18" xr:uid="{6A4D514D-0FBA-41C2-A916-736B7ACB412F}">
      <formula1>$W$5:$W$10</formula1>
    </dataValidation>
  </dataValidations>
  <printOptions horizontalCentered="1" verticalCentered="1"/>
  <pageMargins left="0.39370078740157483" right="0.39370078740157483" top="0" bottom="0.39370078740157483" header="0.39370078740157483" footer="0"/>
  <pageSetup paperSize="9" scale="85" orientation="portrait" r:id="rId1"/>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94926-FED8-42A9-8937-777EBC074D3A}">
  <sheetPr codeName="Sheet2">
    <tabColor rgb="FF00B0F0"/>
  </sheetPr>
  <dimension ref="A1:DB48"/>
  <sheetViews>
    <sheetView topLeftCell="A15" zoomScaleNormal="100" workbookViewId="0">
      <selection activeCell="A42" sqref="A42"/>
    </sheetView>
  </sheetViews>
  <sheetFormatPr defaultColWidth="2.5" defaultRowHeight="13.5"/>
  <cols>
    <col min="1" max="2" width="5.75" style="30" customWidth="1"/>
    <col min="3" max="3" width="2.875" style="30" customWidth="1"/>
    <col min="4" max="4" width="5.75" style="30" customWidth="1"/>
    <col min="5" max="7" width="2.875" style="30" customWidth="1"/>
    <col min="8" max="8" width="8.625" style="30" customWidth="1"/>
    <col min="9" max="10" width="5.75" style="30" customWidth="1"/>
    <col min="11" max="11" width="2.875" style="30" customWidth="1"/>
    <col min="12" max="12" width="5.75" style="30" customWidth="1"/>
    <col min="13" max="13" width="2.875" style="30" customWidth="1"/>
    <col min="14" max="14" width="5.75" style="30" customWidth="1"/>
    <col min="15" max="16" width="2.75" style="30" customWidth="1"/>
    <col min="17" max="17" width="5.75" style="30" customWidth="1"/>
    <col min="18" max="24" width="3" style="30" customWidth="1"/>
    <col min="25" max="25" width="0.625" style="30" customWidth="1"/>
    <col min="26" max="29" width="2.5" style="30"/>
    <col min="30" max="31" width="2.5" style="30" customWidth="1"/>
    <col min="32" max="16384" width="2.5" style="30"/>
  </cols>
  <sheetData>
    <row r="1" spans="1:106" s="28" customFormat="1" ht="21" customHeight="1">
      <c r="A1" s="225" t="s">
        <v>486</v>
      </c>
      <c r="B1" s="225"/>
      <c r="C1" s="225"/>
      <c r="D1" s="225"/>
      <c r="E1" s="225"/>
      <c r="F1" s="225"/>
      <c r="G1" s="225"/>
      <c r="H1" s="225"/>
      <c r="I1" s="225"/>
      <c r="J1" s="225"/>
      <c r="K1" s="225"/>
      <c r="L1" s="225"/>
      <c r="M1" s="225"/>
      <c r="N1" s="225"/>
      <c r="O1" s="225"/>
      <c r="P1" s="225"/>
      <c r="Q1" s="225"/>
      <c r="R1" s="225"/>
      <c r="S1" s="225"/>
      <c r="T1" s="225"/>
      <c r="U1" s="225"/>
      <c r="V1" s="225"/>
      <c r="W1" s="225"/>
      <c r="X1" s="225"/>
      <c r="Z1" s="83"/>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CN1" s="29" t="s">
        <v>25</v>
      </c>
      <c r="CR1" s="30" t="s">
        <v>81</v>
      </c>
      <c r="CV1" s="30" t="s">
        <v>82</v>
      </c>
      <c r="CY1" s="30" t="s">
        <v>83</v>
      </c>
      <c r="DB1" s="30" t="s">
        <v>84</v>
      </c>
    </row>
    <row r="2" spans="1:106" s="28" customFormat="1" ht="21" customHeight="1">
      <c r="A2" s="226" t="s">
        <v>487</v>
      </c>
      <c r="B2" s="226"/>
      <c r="C2" s="226"/>
      <c r="D2" s="226"/>
      <c r="E2" s="226"/>
      <c r="F2" s="226"/>
      <c r="G2" s="226"/>
      <c r="H2" s="226"/>
      <c r="I2" s="226"/>
      <c r="J2" s="226"/>
      <c r="K2" s="226"/>
      <c r="L2" s="226"/>
      <c r="M2" s="226"/>
      <c r="N2" s="226"/>
      <c r="O2" s="226"/>
      <c r="P2" s="226"/>
      <c r="Q2" s="226"/>
      <c r="R2" s="226"/>
      <c r="S2" s="226"/>
      <c r="T2" s="226"/>
      <c r="U2" s="226"/>
      <c r="V2" s="226"/>
      <c r="W2" s="226"/>
      <c r="X2" s="226"/>
      <c r="Z2" s="85" t="s">
        <v>422</v>
      </c>
      <c r="AA2" s="85"/>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CN2" s="29" t="s">
        <v>26</v>
      </c>
      <c r="CR2" s="30" t="s">
        <v>85</v>
      </c>
      <c r="CV2" s="30" t="s">
        <v>86</v>
      </c>
      <c r="CY2" s="30" t="s">
        <v>87</v>
      </c>
      <c r="DB2" s="30" t="s">
        <v>88</v>
      </c>
    </row>
    <row r="3" spans="1:106" ht="3.75" customHeight="1" thickBot="1">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CN3" s="29" t="s">
        <v>27</v>
      </c>
      <c r="CR3" s="30" t="s">
        <v>89</v>
      </c>
      <c r="CY3" s="30" t="s">
        <v>90</v>
      </c>
      <c r="DB3" s="30" t="s">
        <v>91</v>
      </c>
    </row>
    <row r="4" spans="1:106" ht="30" customHeight="1">
      <c r="A4" s="449" t="s">
        <v>92</v>
      </c>
      <c r="B4" s="377"/>
      <c r="C4" s="378"/>
      <c r="D4" s="379">
        <f>+アンコン参加申込書!B5</f>
        <v>0</v>
      </c>
      <c r="E4" s="380"/>
      <c r="F4" s="380"/>
      <c r="G4" s="380"/>
      <c r="H4" s="380"/>
      <c r="I4" s="380"/>
      <c r="J4" s="380"/>
      <c r="K4" s="380"/>
      <c r="L4" s="380"/>
      <c r="M4" s="381"/>
      <c r="N4" s="376" t="s">
        <v>93</v>
      </c>
      <c r="O4" s="377"/>
      <c r="P4" s="377"/>
      <c r="Q4" s="378"/>
      <c r="R4" s="458" t="str">
        <f>+アンコン参加申込書!J5</f>
        <v/>
      </c>
      <c r="S4" s="459"/>
      <c r="T4" s="459"/>
      <c r="U4" s="64" t="s">
        <v>338</v>
      </c>
      <c r="V4" s="389"/>
      <c r="W4" s="389"/>
      <c r="X4" s="390"/>
      <c r="Z4" s="411" t="s">
        <v>80</v>
      </c>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DB4" s="30" t="s">
        <v>94</v>
      </c>
    </row>
    <row r="5" spans="1:106" ht="23.25" customHeight="1">
      <c r="A5" s="450" t="s">
        <v>95</v>
      </c>
      <c r="B5" s="451"/>
      <c r="C5" s="452"/>
      <c r="D5" s="382">
        <f>+アンコン参加申込書!B6</f>
        <v>0</v>
      </c>
      <c r="E5" s="383"/>
      <c r="F5" s="383"/>
      <c r="G5" s="383"/>
      <c r="H5" s="383"/>
      <c r="I5" s="383"/>
      <c r="J5" s="383"/>
      <c r="K5" s="383"/>
      <c r="L5" s="383"/>
      <c r="M5" s="383"/>
      <c r="N5" s="383"/>
      <c r="O5" s="383"/>
      <c r="P5" s="383"/>
      <c r="Q5" s="383"/>
      <c r="R5" s="383"/>
      <c r="S5" s="383"/>
      <c r="T5" s="383"/>
      <c r="U5" s="383"/>
      <c r="V5" s="383"/>
      <c r="W5" s="383"/>
      <c r="X5" s="384"/>
      <c r="Z5" s="411"/>
      <c r="AA5" s="412" t="s">
        <v>340</v>
      </c>
      <c r="AB5" s="412"/>
      <c r="AC5" s="412"/>
      <c r="AD5" s="412"/>
      <c r="AE5" s="412"/>
      <c r="AF5" s="412"/>
      <c r="AG5" s="412"/>
      <c r="AH5" s="412"/>
      <c r="AI5" s="412"/>
      <c r="AJ5" s="412"/>
      <c r="AK5" s="412"/>
      <c r="AL5" s="412"/>
      <c r="AM5" s="412"/>
      <c r="AN5" s="412"/>
      <c r="AO5" s="412"/>
      <c r="AP5" s="412"/>
      <c r="AQ5" s="412"/>
      <c r="AR5" s="412"/>
      <c r="AS5" s="412"/>
      <c r="AT5" s="412"/>
      <c r="AU5" s="412"/>
      <c r="AV5" s="412"/>
      <c r="AW5" s="412"/>
      <c r="AX5" s="412"/>
      <c r="AY5" s="412"/>
      <c r="AZ5" s="412"/>
      <c r="BA5" s="412"/>
      <c r="DB5" s="30" t="s">
        <v>96</v>
      </c>
    </row>
    <row r="6" spans="1:106" ht="30" customHeight="1">
      <c r="A6" s="370" t="s">
        <v>97</v>
      </c>
      <c r="B6" s="371"/>
      <c r="C6" s="372"/>
      <c r="D6" s="385">
        <f>+アンコン参加申込書!B7</f>
        <v>0</v>
      </c>
      <c r="E6" s="386"/>
      <c r="F6" s="386"/>
      <c r="G6" s="386"/>
      <c r="H6" s="386"/>
      <c r="I6" s="386"/>
      <c r="J6" s="386"/>
      <c r="K6" s="386"/>
      <c r="L6" s="386"/>
      <c r="M6" s="386"/>
      <c r="N6" s="386"/>
      <c r="O6" s="386"/>
      <c r="P6" s="386"/>
      <c r="Q6" s="386"/>
      <c r="R6" s="386"/>
      <c r="S6" s="386"/>
      <c r="T6" s="386"/>
      <c r="U6" s="386"/>
      <c r="V6" s="386"/>
      <c r="W6" s="386"/>
      <c r="X6" s="387"/>
      <c r="Z6" s="411"/>
      <c r="AA6" s="412"/>
      <c r="AB6" s="412"/>
      <c r="AC6" s="412"/>
      <c r="AD6" s="412"/>
      <c r="AE6" s="412"/>
      <c r="AF6" s="412"/>
      <c r="AG6" s="412"/>
      <c r="AH6" s="412"/>
      <c r="AI6" s="412"/>
      <c r="AJ6" s="412"/>
      <c r="AK6" s="412"/>
      <c r="AL6" s="412"/>
      <c r="AM6" s="412"/>
      <c r="AN6" s="412"/>
      <c r="AO6" s="412"/>
      <c r="AP6" s="412"/>
      <c r="AQ6" s="412"/>
      <c r="AR6" s="412"/>
      <c r="AS6" s="412"/>
      <c r="AT6" s="412"/>
      <c r="AU6" s="412"/>
      <c r="AV6" s="412"/>
      <c r="AW6" s="412"/>
      <c r="AX6" s="412"/>
      <c r="AY6" s="412"/>
      <c r="AZ6" s="412"/>
      <c r="BA6" s="412"/>
    </row>
    <row r="7" spans="1:106" ht="26.25" customHeight="1" thickBot="1">
      <c r="A7" s="373" t="s">
        <v>98</v>
      </c>
      <c r="B7" s="374"/>
      <c r="C7" s="375"/>
      <c r="D7" s="388" t="s">
        <v>400</v>
      </c>
      <c r="E7" s="374"/>
      <c r="F7" s="374"/>
      <c r="G7" s="374"/>
      <c r="H7" s="374"/>
      <c r="I7" s="374"/>
      <c r="J7" s="391">
        <f>+アンコン参加申込書!C16</f>
        <v>0</v>
      </c>
      <c r="K7" s="391"/>
      <c r="L7" s="391"/>
      <c r="M7" s="391"/>
      <c r="N7" s="391"/>
      <c r="O7" s="391"/>
      <c r="P7" s="391"/>
      <c r="Q7" s="391"/>
      <c r="R7" s="391"/>
      <c r="S7" s="391">
        <f>+アンコン参加申込書!F16</f>
        <v>0</v>
      </c>
      <c r="T7" s="391"/>
      <c r="U7" s="392"/>
      <c r="V7" s="534" t="s">
        <v>99</v>
      </c>
      <c r="W7" s="534"/>
      <c r="X7" s="535"/>
      <c r="Z7" s="411"/>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7"/>
    </row>
    <row r="8" spans="1:106" ht="26.25" customHeight="1" thickTop="1">
      <c r="A8" s="437" t="s">
        <v>100</v>
      </c>
      <c r="B8" s="441" t="s">
        <v>101</v>
      </c>
      <c r="C8" s="442"/>
      <c r="D8" s="397" t="s">
        <v>102</v>
      </c>
      <c r="E8" s="398"/>
      <c r="F8" s="522"/>
      <c r="G8" s="523"/>
      <c r="H8" s="523"/>
      <c r="I8" s="523"/>
      <c r="J8" s="523"/>
      <c r="K8" s="523"/>
      <c r="L8" s="523"/>
      <c r="M8" s="523"/>
      <c r="N8" s="523"/>
      <c r="O8" s="523"/>
      <c r="P8" s="523"/>
      <c r="Q8" s="523"/>
      <c r="R8" s="523"/>
      <c r="S8" s="523"/>
      <c r="T8" s="523"/>
      <c r="U8" s="523"/>
      <c r="V8" s="523"/>
      <c r="W8" s="523"/>
      <c r="X8" s="524"/>
      <c r="Y8" s="49"/>
      <c r="Z8" s="514" t="s">
        <v>423</v>
      </c>
      <c r="AA8" s="514"/>
      <c r="AB8" s="514"/>
      <c r="AC8" s="514"/>
      <c r="AD8" s="514"/>
      <c r="AE8" s="514"/>
      <c r="AF8" s="514"/>
      <c r="AG8" s="514"/>
      <c r="AH8" s="514"/>
      <c r="AI8" s="514"/>
      <c r="AJ8" s="514"/>
      <c r="AK8" s="514"/>
      <c r="AL8" s="514"/>
      <c r="AM8" s="514"/>
      <c r="AN8" s="514"/>
      <c r="AO8" s="514"/>
      <c r="AP8" s="514"/>
      <c r="AQ8" s="514"/>
      <c r="AR8" s="514"/>
      <c r="AS8" s="514"/>
      <c r="AT8" s="514"/>
      <c r="AU8" s="514"/>
      <c r="AV8" s="514"/>
      <c r="AW8" s="514"/>
      <c r="AX8" s="514"/>
      <c r="AY8" s="514"/>
      <c r="AZ8" s="514"/>
      <c r="BA8" s="514"/>
      <c r="BB8" s="514"/>
      <c r="BC8" s="514"/>
      <c r="BD8" s="514"/>
      <c r="BE8" s="514"/>
      <c r="BF8" s="514"/>
      <c r="BG8" s="514"/>
      <c r="BH8" s="514"/>
      <c r="BI8" s="514"/>
      <c r="BJ8" s="514"/>
      <c r="BK8" s="514"/>
      <c r="BL8" s="514"/>
      <c r="BM8" s="514"/>
      <c r="BN8" s="96"/>
      <c r="BO8" s="96"/>
      <c r="BP8" s="96"/>
      <c r="BQ8" s="96"/>
      <c r="BR8" s="96"/>
      <c r="BS8" s="96"/>
      <c r="BT8" s="96"/>
      <c r="BU8" s="96"/>
      <c r="BV8" s="96"/>
      <c r="BW8" s="96"/>
    </row>
    <row r="9" spans="1:106" ht="26.25" customHeight="1">
      <c r="A9" s="438"/>
      <c r="B9" s="443"/>
      <c r="C9" s="444"/>
      <c r="D9" s="395" t="s">
        <v>103</v>
      </c>
      <c r="E9" s="396"/>
      <c r="F9" s="525"/>
      <c r="G9" s="526"/>
      <c r="H9" s="526"/>
      <c r="I9" s="526"/>
      <c r="J9" s="526"/>
      <c r="K9" s="526"/>
      <c r="L9" s="526"/>
      <c r="M9" s="526"/>
      <c r="N9" s="526"/>
      <c r="O9" s="526"/>
      <c r="P9" s="526"/>
      <c r="Q9" s="526"/>
      <c r="R9" s="526"/>
      <c r="S9" s="526"/>
      <c r="T9" s="526"/>
      <c r="U9" s="526"/>
      <c r="V9" s="526"/>
      <c r="W9" s="526"/>
      <c r="X9" s="527"/>
      <c r="Y9" s="49"/>
      <c r="Z9" s="514"/>
      <c r="AA9" s="514"/>
      <c r="AB9" s="514"/>
      <c r="AC9" s="514"/>
      <c r="AD9" s="514"/>
      <c r="AE9" s="514"/>
      <c r="AF9" s="514"/>
      <c r="AG9" s="514"/>
      <c r="AH9" s="514"/>
      <c r="AI9" s="514"/>
      <c r="AJ9" s="514"/>
      <c r="AK9" s="514"/>
      <c r="AL9" s="514"/>
      <c r="AM9" s="514"/>
      <c r="AN9" s="514"/>
      <c r="AO9" s="514"/>
      <c r="AP9" s="514"/>
      <c r="AQ9" s="514"/>
      <c r="AR9" s="514"/>
      <c r="AS9" s="514"/>
      <c r="AT9" s="514"/>
      <c r="AU9" s="514"/>
      <c r="AV9" s="514"/>
      <c r="AW9" s="514"/>
      <c r="AX9" s="514"/>
      <c r="AY9" s="514"/>
      <c r="AZ9" s="514"/>
      <c r="BA9" s="514"/>
      <c r="BB9" s="514"/>
      <c r="BC9" s="514"/>
      <c r="BD9" s="514"/>
      <c r="BE9" s="514"/>
      <c r="BF9" s="514"/>
      <c r="BG9" s="514"/>
      <c r="BH9" s="514"/>
      <c r="BI9" s="514"/>
      <c r="BJ9" s="514"/>
      <c r="BK9" s="514"/>
      <c r="BL9" s="514"/>
      <c r="BM9" s="514"/>
      <c r="BN9" s="96"/>
      <c r="BO9" s="96"/>
      <c r="BP9" s="96"/>
      <c r="BQ9" s="96"/>
      <c r="BR9" s="96"/>
      <c r="BS9" s="96"/>
      <c r="BT9" s="96"/>
      <c r="BU9" s="96"/>
      <c r="BV9" s="96"/>
      <c r="BW9" s="96"/>
    </row>
    <row r="10" spans="1:106" ht="26.25" customHeight="1">
      <c r="A10" s="438"/>
      <c r="B10" s="445"/>
      <c r="C10" s="446"/>
      <c r="D10" s="393" t="s">
        <v>104</v>
      </c>
      <c r="E10" s="394"/>
      <c r="F10" s="402"/>
      <c r="G10" s="403"/>
      <c r="H10" s="403"/>
      <c r="I10" s="403"/>
      <c r="J10" s="403"/>
      <c r="K10" s="403"/>
      <c r="L10" s="403"/>
      <c r="M10" s="403"/>
      <c r="N10" s="403"/>
      <c r="O10" s="403"/>
      <c r="P10" s="403"/>
      <c r="Q10" s="403"/>
      <c r="R10" s="403"/>
      <c r="S10" s="403"/>
      <c r="T10" s="403"/>
      <c r="U10" s="403"/>
      <c r="V10" s="403"/>
      <c r="W10" s="403"/>
      <c r="X10" s="404"/>
      <c r="Z10" s="87" t="s">
        <v>341</v>
      </c>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row>
    <row r="11" spans="1:106" ht="26.25" customHeight="1">
      <c r="A11" s="438"/>
      <c r="B11" s="447" t="s">
        <v>106</v>
      </c>
      <c r="C11" s="448"/>
      <c r="D11" s="408" t="s">
        <v>102</v>
      </c>
      <c r="E11" s="409"/>
      <c r="F11" s="528"/>
      <c r="G11" s="529"/>
      <c r="H11" s="529"/>
      <c r="I11" s="529"/>
      <c r="J11" s="529"/>
      <c r="K11" s="530"/>
      <c r="L11" s="460" t="s">
        <v>104</v>
      </c>
      <c r="M11" s="461"/>
      <c r="N11" s="402"/>
      <c r="O11" s="403"/>
      <c r="P11" s="403"/>
      <c r="Q11" s="403"/>
      <c r="R11" s="403"/>
      <c r="S11" s="403"/>
      <c r="T11" s="403"/>
      <c r="U11" s="403"/>
      <c r="V11" s="403"/>
      <c r="W11" s="403"/>
      <c r="X11" s="404"/>
      <c r="Z11" s="87" t="s">
        <v>105</v>
      </c>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row>
    <row r="12" spans="1:106" ht="26.25" customHeight="1">
      <c r="A12" s="438"/>
      <c r="B12" s="445"/>
      <c r="C12" s="446"/>
      <c r="D12" s="395" t="s">
        <v>103</v>
      </c>
      <c r="E12" s="396"/>
      <c r="F12" s="531"/>
      <c r="G12" s="532"/>
      <c r="H12" s="532"/>
      <c r="I12" s="532"/>
      <c r="J12" s="532"/>
      <c r="K12" s="533"/>
      <c r="L12" s="462" t="s">
        <v>107</v>
      </c>
      <c r="M12" s="463"/>
      <c r="N12" s="469"/>
      <c r="O12" s="470"/>
      <c r="P12" s="471"/>
      <c r="Q12" s="65" t="s">
        <v>108</v>
      </c>
      <c r="R12" s="65" t="s">
        <v>109</v>
      </c>
      <c r="S12" s="512"/>
      <c r="T12" s="512"/>
      <c r="U12" s="512"/>
      <c r="V12" s="512"/>
      <c r="W12" s="536" t="s">
        <v>108</v>
      </c>
      <c r="X12" s="537"/>
      <c r="Z12" s="87" t="s">
        <v>110</v>
      </c>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row>
    <row r="13" spans="1:106" ht="26.25" customHeight="1">
      <c r="A13" s="438"/>
      <c r="B13" s="447" t="s">
        <v>111</v>
      </c>
      <c r="C13" s="448"/>
      <c r="D13" s="408" t="s">
        <v>102</v>
      </c>
      <c r="E13" s="409"/>
      <c r="F13" s="528"/>
      <c r="G13" s="529"/>
      <c r="H13" s="529"/>
      <c r="I13" s="529"/>
      <c r="J13" s="529"/>
      <c r="K13" s="530"/>
      <c r="L13" s="393" t="s">
        <v>104</v>
      </c>
      <c r="M13" s="394"/>
      <c r="N13" s="402"/>
      <c r="O13" s="403"/>
      <c r="P13" s="403"/>
      <c r="Q13" s="403"/>
      <c r="R13" s="403"/>
      <c r="S13" s="403"/>
      <c r="T13" s="403"/>
      <c r="U13" s="403"/>
      <c r="V13" s="403"/>
      <c r="W13" s="403"/>
      <c r="X13" s="404"/>
      <c r="Z13" s="87" t="s">
        <v>105</v>
      </c>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row>
    <row r="14" spans="1:106" ht="26.25" customHeight="1">
      <c r="A14" s="438"/>
      <c r="B14" s="445"/>
      <c r="C14" s="446"/>
      <c r="D14" s="395" t="s">
        <v>103</v>
      </c>
      <c r="E14" s="396"/>
      <c r="F14" s="531"/>
      <c r="G14" s="532"/>
      <c r="H14" s="532"/>
      <c r="I14" s="532"/>
      <c r="J14" s="532"/>
      <c r="K14" s="533"/>
      <c r="L14" s="517"/>
      <c r="M14" s="518"/>
      <c r="N14" s="518"/>
      <c r="O14" s="518"/>
      <c r="P14" s="518"/>
      <c r="Q14" s="518"/>
      <c r="R14" s="518"/>
      <c r="S14" s="518"/>
      <c r="T14" s="518"/>
      <c r="U14" s="518"/>
      <c r="V14" s="518"/>
      <c r="W14" s="518"/>
      <c r="X14" s="519"/>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row>
    <row r="15" spans="1:106" ht="26.25" customHeight="1" thickBot="1">
      <c r="A15" s="440"/>
      <c r="B15" s="406" t="s">
        <v>112</v>
      </c>
      <c r="C15" s="407"/>
      <c r="D15" s="406" t="s">
        <v>113</v>
      </c>
      <c r="E15" s="407"/>
      <c r="F15" s="464"/>
      <c r="G15" s="464"/>
      <c r="H15" s="464"/>
      <c r="I15" s="464"/>
      <c r="J15" s="464"/>
      <c r="K15" s="464"/>
      <c r="L15" s="464"/>
      <c r="M15" s="464"/>
      <c r="N15" s="464"/>
      <c r="O15" s="464"/>
      <c r="P15" s="464"/>
      <c r="Q15" s="464"/>
      <c r="R15" s="464"/>
      <c r="S15" s="464"/>
      <c r="T15" s="464"/>
      <c r="U15" s="464"/>
      <c r="V15" s="464"/>
      <c r="W15" s="464"/>
      <c r="X15" s="465"/>
      <c r="Z15" s="87" t="s">
        <v>114</v>
      </c>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row>
    <row r="16" spans="1:106" s="33" customFormat="1" ht="16.5" customHeight="1" thickTop="1">
      <c r="A16" s="437" t="s">
        <v>115</v>
      </c>
      <c r="B16" s="66"/>
      <c r="C16" s="399" t="s">
        <v>116</v>
      </c>
      <c r="D16" s="400"/>
      <c r="E16" s="401"/>
      <c r="F16" s="399" t="s">
        <v>117</v>
      </c>
      <c r="G16" s="400"/>
      <c r="H16" s="400"/>
      <c r="I16" s="400"/>
      <c r="J16" s="400"/>
      <c r="K16" s="401"/>
      <c r="L16" s="31"/>
      <c r="M16" s="399" t="s">
        <v>116</v>
      </c>
      <c r="N16" s="400"/>
      <c r="O16" s="401"/>
      <c r="P16" s="399" t="s">
        <v>117</v>
      </c>
      <c r="Q16" s="400"/>
      <c r="R16" s="400"/>
      <c r="S16" s="400"/>
      <c r="T16" s="400"/>
      <c r="U16" s="400"/>
      <c r="V16" s="400"/>
      <c r="W16" s="400"/>
      <c r="X16" s="410"/>
      <c r="Y16" s="32"/>
      <c r="Z16" s="411" t="s">
        <v>80</v>
      </c>
      <c r="AA16" s="87" t="s">
        <v>118</v>
      </c>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row>
    <row r="17" spans="1:59" ht="18.75" customHeight="1">
      <c r="A17" s="438"/>
      <c r="B17" s="63">
        <v>1</v>
      </c>
      <c r="C17" s="453"/>
      <c r="D17" s="454"/>
      <c r="E17" s="120"/>
      <c r="F17" s="453"/>
      <c r="G17" s="454"/>
      <c r="H17" s="454"/>
      <c r="I17" s="454"/>
      <c r="J17" s="454"/>
      <c r="K17" s="466"/>
      <c r="L17" s="63">
        <v>5</v>
      </c>
      <c r="M17" s="453"/>
      <c r="N17" s="454"/>
      <c r="O17" s="120"/>
      <c r="P17" s="453"/>
      <c r="Q17" s="454"/>
      <c r="R17" s="454"/>
      <c r="S17" s="454"/>
      <c r="T17" s="454"/>
      <c r="U17" s="454"/>
      <c r="V17" s="454"/>
      <c r="W17" s="454"/>
      <c r="X17" s="457"/>
      <c r="Z17" s="411"/>
      <c r="AA17" s="87" t="s">
        <v>119</v>
      </c>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row>
    <row r="18" spans="1:59" ht="18.75" customHeight="1">
      <c r="A18" s="438"/>
      <c r="B18" s="63">
        <v>2</v>
      </c>
      <c r="C18" s="453"/>
      <c r="D18" s="454"/>
      <c r="E18" s="120"/>
      <c r="F18" s="453"/>
      <c r="G18" s="454"/>
      <c r="H18" s="454"/>
      <c r="I18" s="454"/>
      <c r="J18" s="454"/>
      <c r="K18" s="466"/>
      <c r="L18" s="63">
        <v>6</v>
      </c>
      <c r="M18" s="453"/>
      <c r="N18" s="454"/>
      <c r="O18" s="120"/>
      <c r="P18" s="453"/>
      <c r="Q18" s="454"/>
      <c r="R18" s="454"/>
      <c r="S18" s="454"/>
      <c r="T18" s="454"/>
      <c r="U18" s="454"/>
      <c r="V18" s="454"/>
      <c r="W18" s="454"/>
      <c r="X18" s="457"/>
      <c r="Z18" s="411"/>
      <c r="AA18" s="87" t="s">
        <v>120</v>
      </c>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row>
    <row r="19" spans="1:59" ht="18.75" customHeight="1">
      <c r="A19" s="438"/>
      <c r="B19" s="63">
        <v>3</v>
      </c>
      <c r="C19" s="453"/>
      <c r="D19" s="454"/>
      <c r="E19" s="120"/>
      <c r="F19" s="453"/>
      <c r="G19" s="454"/>
      <c r="H19" s="454"/>
      <c r="I19" s="454"/>
      <c r="J19" s="454"/>
      <c r="K19" s="466"/>
      <c r="L19" s="63">
        <v>7</v>
      </c>
      <c r="M19" s="453"/>
      <c r="N19" s="454"/>
      <c r="O19" s="120"/>
      <c r="P19" s="453"/>
      <c r="Q19" s="454"/>
      <c r="R19" s="454"/>
      <c r="S19" s="454"/>
      <c r="T19" s="454"/>
      <c r="U19" s="454"/>
      <c r="V19" s="454"/>
      <c r="W19" s="454"/>
      <c r="X19" s="457"/>
      <c r="Z19" s="411"/>
      <c r="AA19" s="87" t="s">
        <v>121</v>
      </c>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row>
    <row r="20" spans="1:59" ht="18.75" customHeight="1">
      <c r="A20" s="439"/>
      <c r="B20" s="63">
        <v>4</v>
      </c>
      <c r="C20" s="453"/>
      <c r="D20" s="454"/>
      <c r="E20" s="120"/>
      <c r="F20" s="453"/>
      <c r="G20" s="454"/>
      <c r="H20" s="454"/>
      <c r="I20" s="454"/>
      <c r="J20" s="454"/>
      <c r="K20" s="466"/>
      <c r="L20" s="63">
        <v>8</v>
      </c>
      <c r="M20" s="453"/>
      <c r="N20" s="454"/>
      <c r="O20" s="120"/>
      <c r="P20" s="453"/>
      <c r="Q20" s="454"/>
      <c r="R20" s="454"/>
      <c r="S20" s="454"/>
      <c r="T20" s="454"/>
      <c r="U20" s="454"/>
      <c r="V20" s="454"/>
      <c r="W20" s="454"/>
      <c r="X20" s="457"/>
      <c r="Z20" s="411"/>
      <c r="AA20" s="87" t="s">
        <v>122</v>
      </c>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row>
    <row r="21" spans="1:59" ht="49.5" customHeight="1">
      <c r="A21" s="455" t="s">
        <v>123</v>
      </c>
      <c r="B21" s="456"/>
      <c r="C21" s="394"/>
      <c r="D21" s="453"/>
      <c r="E21" s="454"/>
      <c r="F21" s="454"/>
      <c r="G21" s="454"/>
      <c r="H21" s="454"/>
      <c r="I21" s="454"/>
      <c r="J21" s="454"/>
      <c r="K21" s="454"/>
      <c r="L21" s="454"/>
      <c r="M21" s="454"/>
      <c r="N21" s="454"/>
      <c r="O21" s="454"/>
      <c r="P21" s="454"/>
      <c r="Q21" s="454"/>
      <c r="R21" s="454"/>
      <c r="S21" s="454"/>
      <c r="T21" s="454"/>
      <c r="U21" s="454"/>
      <c r="V21" s="454"/>
      <c r="W21" s="454"/>
      <c r="X21" s="457"/>
      <c r="Z21" s="87" t="s">
        <v>124</v>
      </c>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row>
    <row r="22" spans="1:59" ht="18.75" customHeight="1">
      <c r="A22" s="431" t="s">
        <v>347</v>
      </c>
      <c r="B22" s="432"/>
      <c r="C22" s="432"/>
      <c r="D22" s="426" t="s">
        <v>361</v>
      </c>
      <c r="E22" s="426"/>
      <c r="F22" s="426"/>
      <c r="G22" s="426"/>
      <c r="H22" s="520" t="s">
        <v>362</v>
      </c>
      <c r="I22" s="521"/>
      <c r="J22" s="121"/>
      <c r="K22" s="34" t="s">
        <v>126</v>
      </c>
      <c r="L22" s="520" t="s">
        <v>364</v>
      </c>
      <c r="M22" s="521"/>
      <c r="N22" s="509"/>
      <c r="O22" s="510"/>
      <c r="P22" s="510"/>
      <c r="Q22" s="510"/>
      <c r="R22" s="510"/>
      <c r="S22" s="511"/>
      <c r="T22" s="507" t="s">
        <v>365</v>
      </c>
      <c r="U22" s="508"/>
      <c r="V22" s="405"/>
      <c r="W22" s="405"/>
      <c r="X22" s="35" t="s">
        <v>127</v>
      </c>
      <c r="Z22" s="87" t="s">
        <v>349</v>
      </c>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row>
    <row r="23" spans="1:59" ht="18.75" customHeight="1">
      <c r="A23" s="433"/>
      <c r="B23" s="434"/>
      <c r="C23" s="434"/>
      <c r="D23" s="426"/>
      <c r="E23" s="426"/>
      <c r="F23" s="426"/>
      <c r="G23" s="426"/>
      <c r="H23" s="520" t="s">
        <v>363</v>
      </c>
      <c r="I23" s="521"/>
      <c r="J23" s="405"/>
      <c r="K23" s="405"/>
      <c r="L23" s="405"/>
      <c r="M23" s="513" t="s">
        <v>128</v>
      </c>
      <c r="N23" s="513"/>
      <c r="O23" s="513"/>
      <c r="P23" s="435"/>
      <c r="Q23" s="435"/>
      <c r="R23" s="435"/>
      <c r="S23" s="435"/>
      <c r="T23" s="435"/>
      <c r="U23" s="435"/>
      <c r="V23" s="435"/>
      <c r="W23" s="435"/>
      <c r="X23" s="436"/>
      <c r="Z23" s="87" t="s">
        <v>129</v>
      </c>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row>
    <row r="24" spans="1:59" ht="15.75" customHeight="1">
      <c r="A24" s="427" t="s">
        <v>346</v>
      </c>
      <c r="B24" s="428"/>
      <c r="C24" s="428"/>
      <c r="D24" s="424" t="s">
        <v>130</v>
      </c>
      <c r="E24" s="424"/>
      <c r="F24" s="425"/>
      <c r="G24" s="36"/>
      <c r="H24" s="538" t="s">
        <v>131</v>
      </c>
      <c r="I24" s="538"/>
      <c r="J24" s="538"/>
      <c r="K24" s="538"/>
      <c r="L24" s="538"/>
      <c r="M24" s="538"/>
      <c r="N24" s="538"/>
      <c r="O24" s="538"/>
      <c r="P24" s="538"/>
      <c r="Q24" s="538"/>
      <c r="R24" s="538"/>
      <c r="S24" s="538"/>
      <c r="T24" s="538"/>
      <c r="U24" s="538"/>
      <c r="V24" s="538"/>
      <c r="W24" s="538"/>
      <c r="X24" s="539"/>
      <c r="Y24" s="37"/>
      <c r="Z24" s="87"/>
      <c r="AA24" s="89"/>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row>
    <row r="25" spans="1:59" ht="15.75" customHeight="1">
      <c r="A25" s="429"/>
      <c r="B25" s="430"/>
      <c r="C25" s="430"/>
      <c r="D25" s="413"/>
      <c r="E25" s="413"/>
      <c r="F25" s="414"/>
      <c r="G25" s="39"/>
      <c r="H25" s="467" t="s">
        <v>132</v>
      </c>
      <c r="I25" s="467"/>
      <c r="J25" s="467"/>
      <c r="K25" s="467"/>
      <c r="L25" s="467"/>
      <c r="M25" s="467"/>
      <c r="N25" s="467"/>
      <c r="O25" s="467"/>
      <c r="P25" s="467"/>
      <c r="Q25" s="467"/>
      <c r="R25" s="467"/>
      <c r="S25" s="467"/>
      <c r="T25" s="467"/>
      <c r="U25" s="467"/>
      <c r="V25" s="467"/>
      <c r="W25" s="467"/>
      <c r="X25" s="468"/>
      <c r="Y25" s="37"/>
      <c r="Z25" s="87"/>
      <c r="AA25" s="89"/>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row>
    <row r="26" spans="1:59" ht="15.75" customHeight="1">
      <c r="A26" s="418" t="s">
        <v>133</v>
      </c>
      <c r="B26" s="419"/>
      <c r="C26" s="419"/>
      <c r="D26" s="413"/>
      <c r="E26" s="413"/>
      <c r="F26" s="414"/>
      <c r="G26" s="40"/>
      <c r="H26" s="41" t="s">
        <v>348</v>
      </c>
      <c r="I26" s="40"/>
      <c r="J26" s="41"/>
      <c r="K26" s="40"/>
      <c r="L26" s="40"/>
      <c r="M26" s="40"/>
      <c r="N26" s="40"/>
      <c r="O26" s="40"/>
      <c r="P26" s="40"/>
      <c r="Q26" s="40"/>
      <c r="R26" s="40"/>
      <c r="S26" s="40"/>
      <c r="T26" s="40"/>
      <c r="U26" s="40"/>
      <c r="V26" s="40"/>
      <c r="W26" s="40"/>
      <c r="X26" s="42"/>
      <c r="Y26" s="37"/>
      <c r="Z26" s="89"/>
      <c r="AA26" s="89"/>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row>
    <row r="27" spans="1:59" ht="15.75" customHeight="1">
      <c r="A27" s="418"/>
      <c r="B27" s="419"/>
      <c r="C27" s="419"/>
      <c r="D27" s="413" t="s">
        <v>134</v>
      </c>
      <c r="E27" s="413"/>
      <c r="F27" s="414"/>
      <c r="G27" s="43"/>
      <c r="H27" s="540" t="s">
        <v>135</v>
      </c>
      <c r="I27" s="540"/>
      <c r="J27" s="540"/>
      <c r="K27" s="540"/>
      <c r="L27" s="540"/>
      <c r="M27" s="540"/>
      <c r="N27" s="540"/>
      <c r="O27" s="540"/>
      <c r="P27" s="540"/>
      <c r="Q27" s="540"/>
      <c r="R27" s="540"/>
      <c r="S27" s="540"/>
      <c r="T27" s="540"/>
      <c r="U27" s="540"/>
      <c r="V27" s="540"/>
      <c r="W27" s="540"/>
      <c r="X27" s="541"/>
      <c r="Y27" s="37"/>
      <c r="Z27" s="87" t="s">
        <v>350</v>
      </c>
      <c r="AA27" s="89"/>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row>
    <row r="28" spans="1:59" ht="15.75" customHeight="1">
      <c r="A28" s="418"/>
      <c r="B28" s="419"/>
      <c r="C28" s="419"/>
      <c r="D28" s="413"/>
      <c r="E28" s="413"/>
      <c r="F28" s="414"/>
      <c r="G28" s="37"/>
      <c r="H28" s="467" t="s">
        <v>136</v>
      </c>
      <c r="I28" s="467"/>
      <c r="J28" s="467"/>
      <c r="K28" s="467"/>
      <c r="L28" s="467"/>
      <c r="M28" s="467"/>
      <c r="N28" s="467"/>
      <c r="O28" s="467"/>
      <c r="P28" s="467"/>
      <c r="Q28" s="467"/>
      <c r="R28" s="467"/>
      <c r="S28" s="467"/>
      <c r="T28" s="467"/>
      <c r="U28" s="467"/>
      <c r="V28" s="467"/>
      <c r="W28" s="467"/>
      <c r="X28" s="468"/>
      <c r="Y28" s="37"/>
      <c r="Z28" s="89"/>
      <c r="AA28" s="89"/>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row>
    <row r="29" spans="1:59" s="33" customFormat="1" ht="15" customHeight="1">
      <c r="A29" s="420"/>
      <c r="B29" s="421"/>
      <c r="C29" s="421"/>
      <c r="D29" s="415"/>
      <c r="E29" s="415"/>
      <c r="F29" s="416"/>
      <c r="H29" s="515" t="s">
        <v>137</v>
      </c>
      <c r="I29" s="515"/>
      <c r="J29" s="515"/>
      <c r="K29" s="515"/>
      <c r="L29" s="515"/>
      <c r="M29" s="515"/>
      <c r="N29" s="515"/>
      <c r="O29" s="515"/>
      <c r="P29" s="515"/>
      <c r="Q29" s="515"/>
      <c r="R29" s="515"/>
      <c r="S29" s="515"/>
      <c r="T29" s="515"/>
      <c r="U29" s="515"/>
      <c r="V29" s="515"/>
      <c r="W29" s="515"/>
      <c r="X29" s="516"/>
      <c r="Z29" s="89"/>
      <c r="AA29" s="89"/>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row>
    <row r="30" spans="1:59" ht="22.5" customHeight="1">
      <c r="A30" s="422"/>
      <c r="B30" s="423"/>
      <c r="C30" s="423"/>
      <c r="D30" s="417" t="s">
        <v>138</v>
      </c>
      <c r="E30" s="417"/>
      <c r="F30" s="417"/>
      <c r="G30" s="402"/>
      <c r="H30" s="403"/>
      <c r="I30" s="403"/>
      <c r="J30" s="403"/>
      <c r="K30" s="403"/>
      <c r="L30" s="403"/>
      <c r="M30" s="403"/>
      <c r="N30" s="472"/>
      <c r="O30" s="473" t="str">
        <f>IF(OR(A29="ウ",OR(A29="エ",OR(A29="オ"))),"許諾書（コピー）の提出（A4）が必要です。","")</f>
        <v/>
      </c>
      <c r="P30" s="474" t="str">
        <f t="shared" ref="P30:X30" si="0">IF(OR(P27&gt;=21,P28&gt;=21,P29&gt;=21),"変更願の提出が必要です。","")</f>
        <v/>
      </c>
      <c r="Q30" s="474" t="str">
        <f t="shared" si="0"/>
        <v/>
      </c>
      <c r="R30" s="474" t="str">
        <f t="shared" si="0"/>
        <v/>
      </c>
      <c r="S30" s="474" t="str">
        <f t="shared" si="0"/>
        <v/>
      </c>
      <c r="T30" s="474" t="str">
        <f t="shared" si="0"/>
        <v/>
      </c>
      <c r="U30" s="474" t="str">
        <f t="shared" si="0"/>
        <v/>
      </c>
      <c r="V30" s="474" t="str">
        <f t="shared" si="0"/>
        <v/>
      </c>
      <c r="W30" s="474" t="str">
        <f t="shared" si="0"/>
        <v/>
      </c>
      <c r="X30" s="475" t="str">
        <f t="shared" si="0"/>
        <v/>
      </c>
      <c r="Z30" s="87" t="s">
        <v>139</v>
      </c>
      <c r="AA30" s="89"/>
      <c r="AB30" s="86"/>
      <c r="AC30" s="86"/>
      <c r="AD30" s="90"/>
      <c r="AE30" s="91"/>
      <c r="AF30" s="86"/>
      <c r="AG30" s="86"/>
      <c r="AH30" s="86"/>
      <c r="AI30" s="86"/>
      <c r="AJ30" s="86"/>
      <c r="AK30" s="86"/>
      <c r="AL30" s="86"/>
      <c r="AM30" s="86"/>
      <c r="AN30" s="86"/>
      <c r="AO30" s="86"/>
      <c r="AP30" s="86"/>
      <c r="AQ30" s="86"/>
      <c r="AR30" s="86"/>
      <c r="AS30" s="86"/>
      <c r="AT30" s="86"/>
      <c r="AU30" s="86"/>
      <c r="AV30" s="86"/>
      <c r="AW30" s="86"/>
      <c r="AX30" s="86"/>
      <c r="AY30" s="86"/>
      <c r="AZ30" s="86"/>
      <c r="BA30" s="86"/>
    </row>
    <row r="31" spans="1:59" ht="22.5" customHeight="1">
      <c r="A31" s="476" t="s">
        <v>140</v>
      </c>
      <c r="B31" s="477"/>
      <c r="C31" s="482" t="s">
        <v>141</v>
      </c>
      <c r="D31" s="482"/>
      <c r="E31" s="490"/>
      <c r="F31" s="490"/>
      <c r="G31" s="490"/>
      <c r="H31" s="490"/>
      <c r="I31" s="490"/>
      <c r="J31" s="490"/>
      <c r="K31" s="490"/>
      <c r="L31" s="490"/>
      <c r="M31" s="492" t="s">
        <v>142</v>
      </c>
      <c r="N31" s="492"/>
      <c r="O31" s="494" t="s">
        <v>5</v>
      </c>
      <c r="P31" s="494"/>
      <c r="Q31" s="494"/>
      <c r="R31" s="494"/>
      <c r="S31" s="494"/>
      <c r="T31" s="494"/>
      <c r="U31" s="494"/>
      <c r="V31" s="494"/>
      <c r="W31" s="494"/>
      <c r="X31" s="495"/>
      <c r="Z31" s="89"/>
      <c r="AA31" s="89"/>
      <c r="AB31" s="86"/>
      <c r="AC31" s="86"/>
      <c r="AD31" s="90"/>
      <c r="AE31" s="92"/>
      <c r="AF31" s="86"/>
      <c r="AG31" s="86"/>
      <c r="AH31" s="86"/>
      <c r="AI31" s="86"/>
      <c r="AJ31" s="86"/>
      <c r="AK31" s="86"/>
      <c r="AL31" s="86"/>
      <c r="AM31" s="86"/>
      <c r="AN31" s="86"/>
      <c r="AO31" s="86"/>
      <c r="AP31" s="86"/>
      <c r="AQ31" s="86"/>
      <c r="AR31" s="86"/>
      <c r="AS31" s="86"/>
      <c r="AT31" s="86"/>
      <c r="AU31" s="86"/>
      <c r="AV31" s="86"/>
      <c r="AW31" s="86"/>
      <c r="AX31" s="86"/>
      <c r="AY31" s="86"/>
      <c r="AZ31" s="86"/>
      <c r="BA31" s="86"/>
    </row>
    <row r="32" spans="1:59" ht="26.25" customHeight="1">
      <c r="A32" s="478"/>
      <c r="B32" s="479"/>
      <c r="C32" s="483" t="s">
        <v>342</v>
      </c>
      <c r="D32" s="483"/>
      <c r="E32" s="491"/>
      <c r="F32" s="491"/>
      <c r="G32" s="491"/>
      <c r="H32" s="491"/>
      <c r="I32" s="491"/>
      <c r="J32" s="491"/>
      <c r="K32" s="491"/>
      <c r="L32" s="491"/>
      <c r="M32" s="493"/>
      <c r="N32" s="493"/>
      <c r="O32" s="496"/>
      <c r="P32" s="496"/>
      <c r="Q32" s="496"/>
      <c r="R32" s="496"/>
      <c r="S32" s="496"/>
      <c r="T32" s="496"/>
      <c r="U32" s="496"/>
      <c r="V32" s="496"/>
      <c r="W32" s="496"/>
      <c r="X32" s="497"/>
      <c r="Z32" s="87" t="s">
        <v>403</v>
      </c>
      <c r="AA32" s="89"/>
      <c r="AB32" s="86"/>
      <c r="AC32" s="86"/>
      <c r="AD32" s="90"/>
      <c r="AE32" s="93"/>
      <c r="AF32" s="86"/>
      <c r="AG32" s="86"/>
      <c r="AH32" s="86"/>
      <c r="AI32" s="86"/>
      <c r="AJ32" s="86"/>
      <c r="AK32" s="86"/>
      <c r="AL32" s="86"/>
      <c r="AM32" s="86"/>
      <c r="AN32" s="86"/>
      <c r="AO32" s="86"/>
      <c r="AP32" s="86"/>
      <c r="AQ32" s="86"/>
      <c r="AR32" s="86"/>
      <c r="AS32" s="86"/>
      <c r="AT32" s="86"/>
      <c r="AU32" s="86"/>
      <c r="AV32" s="86"/>
      <c r="AW32" s="86"/>
      <c r="AX32" s="86"/>
      <c r="AY32" s="86"/>
      <c r="AZ32" s="86"/>
      <c r="BA32" s="86"/>
      <c r="BG32" s="30" t="str">
        <f>IF(OR(BG29&gt;=21,BG30&gt;=21,BG31&gt;=21),"変更願の提出が必要です。","")</f>
        <v/>
      </c>
    </row>
    <row r="33" spans="1:59" ht="22.5" customHeight="1">
      <c r="A33" s="478"/>
      <c r="B33" s="479"/>
      <c r="C33" s="484" t="s">
        <v>343</v>
      </c>
      <c r="D33" s="485"/>
      <c r="E33" s="498" t="s">
        <v>6</v>
      </c>
      <c r="F33" s="498"/>
      <c r="G33" s="499"/>
      <c r="H33" s="499"/>
      <c r="I33" s="499"/>
      <c r="J33" s="500"/>
      <c r="K33" s="500"/>
      <c r="L33" s="500"/>
      <c r="M33" s="500"/>
      <c r="N33" s="500"/>
      <c r="O33" s="500"/>
      <c r="P33" s="500"/>
      <c r="Q33" s="500"/>
      <c r="R33" s="500"/>
      <c r="S33" s="500"/>
      <c r="T33" s="500"/>
      <c r="U33" s="500"/>
      <c r="V33" s="500"/>
      <c r="W33" s="500"/>
      <c r="X33" s="501"/>
      <c r="Z33" s="87" t="s">
        <v>78</v>
      </c>
      <c r="AA33" s="89"/>
      <c r="AB33" s="86"/>
      <c r="AC33" s="86"/>
      <c r="AD33" s="94"/>
      <c r="AE33" s="91"/>
      <c r="AF33" s="86"/>
      <c r="AG33" s="86"/>
      <c r="AH33" s="86"/>
      <c r="AI33" s="86"/>
      <c r="AJ33" s="86"/>
      <c r="AK33" s="86"/>
      <c r="AL33" s="86"/>
      <c r="AM33" s="86"/>
      <c r="AN33" s="86"/>
      <c r="AO33" s="86"/>
      <c r="AP33" s="86"/>
      <c r="AQ33" s="86"/>
      <c r="AR33" s="86"/>
      <c r="AS33" s="86"/>
      <c r="AT33" s="86"/>
      <c r="AU33" s="86"/>
      <c r="AV33" s="86"/>
      <c r="AW33" s="86"/>
      <c r="AX33" s="86"/>
      <c r="AY33" s="86"/>
      <c r="AZ33" s="86"/>
      <c r="BA33" s="86"/>
      <c r="BG33" s="30" t="str">
        <f>IF(AX32="中学生","中",IF(AX32="高校生","高",""))</f>
        <v/>
      </c>
    </row>
    <row r="34" spans="1:59" ht="22.5" customHeight="1">
      <c r="A34" s="478"/>
      <c r="B34" s="479"/>
      <c r="C34" s="486"/>
      <c r="D34" s="487"/>
      <c r="E34" s="498" t="s">
        <v>344</v>
      </c>
      <c r="F34" s="498"/>
      <c r="G34" s="502"/>
      <c r="H34" s="502"/>
      <c r="I34" s="502"/>
      <c r="J34" s="502"/>
      <c r="K34" s="502"/>
      <c r="L34" s="502"/>
      <c r="M34" s="502"/>
      <c r="N34" s="502"/>
      <c r="O34" s="502"/>
      <c r="P34" s="502"/>
      <c r="Q34" s="502"/>
      <c r="R34" s="502"/>
      <c r="S34" s="502"/>
      <c r="T34" s="502"/>
      <c r="U34" s="502"/>
      <c r="V34" s="502"/>
      <c r="W34" s="502"/>
      <c r="X34" s="503"/>
      <c r="Z34" s="89"/>
      <c r="AA34" s="89"/>
      <c r="AB34" s="86"/>
      <c r="AC34" s="86"/>
      <c r="AD34" s="94"/>
      <c r="AE34" s="91"/>
      <c r="AF34" s="86"/>
      <c r="AG34" s="86"/>
      <c r="AH34" s="86"/>
      <c r="AI34" s="86"/>
      <c r="AJ34" s="86"/>
      <c r="AK34" s="86"/>
      <c r="AL34" s="86"/>
      <c r="AM34" s="86"/>
      <c r="AN34" s="86"/>
      <c r="AO34" s="86"/>
      <c r="AP34" s="86"/>
      <c r="AQ34" s="86"/>
      <c r="AR34" s="86"/>
      <c r="AS34" s="86"/>
      <c r="AT34" s="86"/>
      <c r="AU34" s="86"/>
      <c r="AV34" s="86"/>
      <c r="AW34" s="86"/>
      <c r="AX34" s="86"/>
      <c r="AY34" s="86"/>
      <c r="AZ34" s="86"/>
      <c r="BA34" s="86"/>
      <c r="BG34" s="30" t="str">
        <f>IF(AX33="中学生","中",IF(AX33="高校生","高",""))</f>
        <v/>
      </c>
    </row>
    <row r="35" spans="1:59" s="44" customFormat="1" ht="22.5" customHeight="1" thickBot="1">
      <c r="A35" s="480"/>
      <c r="B35" s="481"/>
      <c r="C35" s="488"/>
      <c r="D35" s="489"/>
      <c r="E35" s="388" t="s">
        <v>345</v>
      </c>
      <c r="F35" s="374"/>
      <c r="G35" s="374"/>
      <c r="H35" s="375"/>
      <c r="I35" s="504"/>
      <c r="J35" s="505"/>
      <c r="K35" s="505"/>
      <c r="L35" s="505"/>
      <c r="M35" s="505"/>
      <c r="N35" s="505"/>
      <c r="O35" s="505"/>
      <c r="P35" s="505"/>
      <c r="Q35" s="505"/>
      <c r="R35" s="505"/>
      <c r="S35" s="505"/>
      <c r="T35" s="505"/>
      <c r="U35" s="505"/>
      <c r="V35" s="505"/>
      <c r="W35" s="505"/>
      <c r="X35" s="506"/>
      <c r="Z35" s="87" t="s">
        <v>79</v>
      </c>
      <c r="AA35" s="89"/>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row>
    <row r="36" spans="1:59" s="44" customFormat="1" ht="18.75" customHeight="1" thickTop="1">
      <c r="A36" s="45" t="s">
        <v>488</v>
      </c>
      <c r="X36" s="47"/>
      <c r="Z36" s="89"/>
      <c r="AA36" s="89"/>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row>
    <row r="37" spans="1:59" ht="18.75" customHeight="1">
      <c r="A37" s="45"/>
      <c r="B37" s="46" t="s">
        <v>489</v>
      </c>
      <c r="C37" s="44"/>
      <c r="D37" s="44"/>
      <c r="E37" s="44"/>
      <c r="F37" s="44"/>
      <c r="G37" s="44"/>
      <c r="H37" s="122">
        <f>+アンコン参加申込書!E28</f>
        <v>0</v>
      </c>
      <c r="I37" s="48" t="s">
        <v>144</v>
      </c>
      <c r="J37" s="44"/>
      <c r="K37" s="48"/>
      <c r="L37" s="44"/>
      <c r="M37" s="44"/>
      <c r="N37" s="44"/>
      <c r="O37" s="44"/>
      <c r="P37" s="44"/>
      <c r="Q37" s="44"/>
      <c r="R37" s="44"/>
      <c r="S37" s="44"/>
      <c r="T37" s="44"/>
      <c r="U37" s="44"/>
      <c r="V37" s="44"/>
      <c r="W37" s="44"/>
      <c r="X37" s="47"/>
      <c r="Z37" s="87" t="s">
        <v>74</v>
      </c>
      <c r="AA37" s="89"/>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row>
    <row r="38" spans="1:59" s="44" customFormat="1" ht="18.75" customHeight="1">
      <c r="A38" s="49"/>
      <c r="B38" s="30"/>
      <c r="C38" s="30"/>
      <c r="D38" s="30"/>
      <c r="E38" s="30"/>
      <c r="F38" s="30"/>
      <c r="G38" s="30"/>
      <c r="H38" s="33" t="s">
        <v>145</v>
      </c>
      <c r="I38" s="30"/>
      <c r="J38" s="30"/>
      <c r="K38" s="30"/>
      <c r="L38" s="369">
        <f>+アンコン参加申込書!F30</f>
        <v>0</v>
      </c>
      <c r="M38" s="369"/>
      <c r="N38" s="369"/>
      <c r="O38" s="369"/>
      <c r="P38" s="369"/>
      <c r="Q38" s="369"/>
      <c r="R38" s="369"/>
      <c r="S38" s="369"/>
      <c r="T38" s="369"/>
      <c r="U38" s="30"/>
      <c r="V38" s="67" t="s">
        <v>146</v>
      </c>
      <c r="X38" s="50"/>
      <c r="Z38" s="87" t="s">
        <v>75</v>
      </c>
      <c r="AA38" s="89"/>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row>
    <row r="39" spans="1:59" s="44" customFormat="1" ht="18.75" customHeight="1">
      <c r="A39" s="45"/>
      <c r="C39" s="46" t="s">
        <v>147</v>
      </c>
      <c r="X39" s="47"/>
      <c r="Z39" s="89"/>
      <c r="AA39" s="89"/>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row>
    <row r="40" spans="1:59" ht="18.75" customHeight="1" thickBot="1">
      <c r="A40" s="51"/>
      <c r="B40" s="52"/>
      <c r="C40" s="53" t="s">
        <v>148</v>
      </c>
      <c r="D40" s="52"/>
      <c r="E40" s="52"/>
      <c r="F40" s="52"/>
      <c r="G40" s="52"/>
      <c r="H40" s="52"/>
      <c r="I40" s="52"/>
      <c r="J40" s="52"/>
      <c r="K40" s="52"/>
      <c r="L40" s="52"/>
      <c r="M40" s="52"/>
      <c r="N40" s="52"/>
      <c r="O40" s="52"/>
      <c r="P40" s="52"/>
      <c r="Q40" s="52"/>
      <c r="R40" s="52"/>
      <c r="S40" s="52"/>
      <c r="T40" s="52"/>
      <c r="U40" s="52"/>
      <c r="V40" s="52"/>
      <c r="W40" s="52"/>
      <c r="X40" s="54"/>
      <c r="Z40" s="89"/>
      <c r="AA40" s="89"/>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row>
    <row r="41" spans="1:59" ht="16.5" customHeight="1">
      <c r="A41" s="39" t="s">
        <v>421</v>
      </c>
      <c r="Z41" s="38"/>
      <c r="AA41" s="38"/>
    </row>
    <row r="42" spans="1:59" ht="16.5" customHeight="1">
      <c r="A42" s="39" t="s">
        <v>490</v>
      </c>
      <c r="Z42" s="38"/>
      <c r="AA42" s="38"/>
      <c r="AC42" s="55"/>
    </row>
    <row r="43" spans="1:59" ht="16.5" customHeight="1">
      <c r="A43" s="39" t="s">
        <v>356</v>
      </c>
      <c r="Z43" s="38"/>
      <c r="AA43" s="38"/>
    </row>
    <row r="44" spans="1:59" ht="16.5" customHeight="1">
      <c r="A44" s="39" t="s">
        <v>405</v>
      </c>
      <c r="Z44" s="38"/>
      <c r="AA44" s="38"/>
    </row>
    <row r="45" spans="1:59" ht="16.5" customHeight="1">
      <c r="A45" s="39" t="s">
        <v>406</v>
      </c>
      <c r="Z45" s="38"/>
      <c r="AA45" s="38"/>
    </row>
    <row r="46" spans="1:59" ht="16.5" customHeight="1">
      <c r="A46" s="39" t="s">
        <v>407</v>
      </c>
      <c r="Z46" s="38"/>
      <c r="AA46" s="38"/>
    </row>
    <row r="47" spans="1:59" ht="16.5" customHeight="1">
      <c r="A47" s="39" t="s">
        <v>149</v>
      </c>
      <c r="Z47" s="38"/>
      <c r="AA47" s="38"/>
    </row>
    <row r="48" spans="1:59">
      <c r="A48" s="39" t="s">
        <v>150</v>
      </c>
      <c r="Z48" s="38"/>
      <c r="AA48" s="38"/>
    </row>
  </sheetData>
  <mergeCells count="114">
    <mergeCell ref="J23:L23"/>
    <mergeCell ref="S12:V12"/>
    <mergeCell ref="M23:O23"/>
    <mergeCell ref="Z8:BM9"/>
    <mergeCell ref="H29:X29"/>
    <mergeCell ref="L14:X14"/>
    <mergeCell ref="H22:I22"/>
    <mergeCell ref="L22:M22"/>
    <mergeCell ref="H23:I23"/>
    <mergeCell ref="F8:X8"/>
    <mergeCell ref="F9:X9"/>
    <mergeCell ref="F10:X10"/>
    <mergeCell ref="F11:K11"/>
    <mergeCell ref="F12:K12"/>
    <mergeCell ref="F13:K13"/>
    <mergeCell ref="F14:K14"/>
    <mergeCell ref="N13:X13"/>
    <mergeCell ref="W12:X12"/>
    <mergeCell ref="H24:X24"/>
    <mergeCell ref="H25:X25"/>
    <mergeCell ref="H27:X27"/>
    <mergeCell ref="H28:X28"/>
    <mergeCell ref="N12:P12"/>
    <mergeCell ref="G30:N30"/>
    <mergeCell ref="O30:X30"/>
    <mergeCell ref="A31:B35"/>
    <mergeCell ref="C31:D31"/>
    <mergeCell ref="C32:D32"/>
    <mergeCell ref="C33:D35"/>
    <mergeCell ref="E31:L31"/>
    <mergeCell ref="E32:L32"/>
    <mergeCell ref="M31:N32"/>
    <mergeCell ref="O31:X31"/>
    <mergeCell ref="O32:X32"/>
    <mergeCell ref="E33:F33"/>
    <mergeCell ref="E34:F34"/>
    <mergeCell ref="E35:H35"/>
    <mergeCell ref="G33:I33"/>
    <mergeCell ref="J33:X33"/>
    <mergeCell ref="G34:X34"/>
    <mergeCell ref="I35:X35"/>
    <mergeCell ref="M18:N18"/>
    <mergeCell ref="M19:N19"/>
    <mergeCell ref="T22:U22"/>
    <mergeCell ref="N22:S22"/>
    <mergeCell ref="A21:C21"/>
    <mergeCell ref="D21:X21"/>
    <mergeCell ref="C17:D17"/>
    <mergeCell ref="R4:T4"/>
    <mergeCell ref="M20:N20"/>
    <mergeCell ref="P17:X17"/>
    <mergeCell ref="P18:X18"/>
    <mergeCell ref="P19:X19"/>
    <mergeCell ref="P20:X20"/>
    <mergeCell ref="L11:M11"/>
    <mergeCell ref="L12:M12"/>
    <mergeCell ref="L13:M13"/>
    <mergeCell ref="M16:O16"/>
    <mergeCell ref="M17:N17"/>
    <mergeCell ref="F15:S15"/>
    <mergeCell ref="T15:X15"/>
    <mergeCell ref="F17:K17"/>
    <mergeCell ref="F18:K18"/>
    <mergeCell ref="F19:K19"/>
    <mergeCell ref="F20:K20"/>
    <mergeCell ref="V7:X7"/>
    <mergeCell ref="Z4:Z7"/>
    <mergeCell ref="AA5:BA6"/>
    <mergeCell ref="D27:F29"/>
    <mergeCell ref="D30:F30"/>
    <mergeCell ref="A26:C28"/>
    <mergeCell ref="A29:C30"/>
    <mergeCell ref="D24:F26"/>
    <mergeCell ref="D22:G23"/>
    <mergeCell ref="A24:C25"/>
    <mergeCell ref="A22:C22"/>
    <mergeCell ref="A23:C23"/>
    <mergeCell ref="P23:X23"/>
    <mergeCell ref="Z16:Z20"/>
    <mergeCell ref="A16:A20"/>
    <mergeCell ref="C16:E16"/>
    <mergeCell ref="A8:A15"/>
    <mergeCell ref="B8:C10"/>
    <mergeCell ref="B11:C12"/>
    <mergeCell ref="B13:C14"/>
    <mergeCell ref="A4:C4"/>
    <mergeCell ref="A5:C5"/>
    <mergeCell ref="C18:D18"/>
    <mergeCell ref="C19:D19"/>
    <mergeCell ref="C20:D20"/>
    <mergeCell ref="L38:T38"/>
    <mergeCell ref="A6:C6"/>
    <mergeCell ref="A7:C7"/>
    <mergeCell ref="N4:Q4"/>
    <mergeCell ref="D4:M4"/>
    <mergeCell ref="D5:X5"/>
    <mergeCell ref="D6:X6"/>
    <mergeCell ref="D7:I7"/>
    <mergeCell ref="V4:X4"/>
    <mergeCell ref="J7:R7"/>
    <mergeCell ref="S7:U7"/>
    <mergeCell ref="D10:E10"/>
    <mergeCell ref="D9:E9"/>
    <mergeCell ref="D8:E8"/>
    <mergeCell ref="F16:K16"/>
    <mergeCell ref="N11:X11"/>
    <mergeCell ref="V22:W22"/>
    <mergeCell ref="B15:C15"/>
    <mergeCell ref="D15:E15"/>
    <mergeCell ref="D13:E13"/>
    <mergeCell ref="D14:E14"/>
    <mergeCell ref="D11:E11"/>
    <mergeCell ref="D12:E12"/>
    <mergeCell ref="P16:X16"/>
  </mergeCells>
  <phoneticPr fontId="1"/>
  <conditionalFormatting sqref="A23:C23">
    <cfRule type="expression" dxfId="161" priority="51">
      <formula>$A$23:$C$23&lt;&gt;0</formula>
    </cfRule>
  </conditionalFormatting>
  <conditionalFormatting sqref="A29:C30">
    <cfRule type="expression" dxfId="160" priority="45">
      <formula>$A$29:$C$30&lt;&gt;0</formula>
    </cfRule>
  </conditionalFormatting>
  <conditionalFormatting sqref="C17:D17">
    <cfRule type="expression" dxfId="159" priority="69">
      <formula>$C$17:$D$17&lt;&gt;0</formula>
    </cfRule>
  </conditionalFormatting>
  <conditionalFormatting sqref="C18:D18">
    <cfRule type="expression" dxfId="158" priority="26">
      <formula>$C$18:$D$18&lt;&gt;0</formula>
    </cfRule>
  </conditionalFormatting>
  <conditionalFormatting sqref="C19:D19">
    <cfRule type="expression" dxfId="157" priority="25">
      <formula>$C$19:$D$19&lt;&gt;0</formula>
    </cfRule>
  </conditionalFormatting>
  <conditionalFormatting sqref="C20:D20">
    <cfRule type="expression" dxfId="156" priority="24">
      <formula>$C$20:$D$20&lt;&gt;0</formula>
    </cfRule>
  </conditionalFormatting>
  <conditionalFormatting sqref="D21:X21">
    <cfRule type="expression" dxfId="155" priority="52">
      <formula>$D$21:$X$21&lt;&gt;0</formula>
    </cfRule>
  </conditionalFormatting>
  <conditionalFormatting sqref="E17">
    <cfRule type="expression" dxfId="154" priority="61">
      <formula>$E$17&lt;&gt;0</formula>
    </cfRule>
  </conditionalFormatting>
  <conditionalFormatting sqref="E18">
    <cfRule type="expression" dxfId="153" priority="18">
      <formula>$E$18&lt;&gt;0</formula>
    </cfRule>
  </conditionalFormatting>
  <conditionalFormatting sqref="E19">
    <cfRule type="expression" dxfId="152" priority="17">
      <formula>$E$19&lt;&gt;0</formula>
    </cfRule>
  </conditionalFormatting>
  <conditionalFormatting sqref="E20">
    <cfRule type="expression" dxfId="151" priority="16">
      <formula>$E$20&lt;&gt;0</formula>
    </cfRule>
  </conditionalFormatting>
  <conditionalFormatting sqref="E31:L31">
    <cfRule type="expression" dxfId="150" priority="42">
      <formula>$E$31:$L$31&lt;&gt;0</formula>
    </cfRule>
  </conditionalFormatting>
  <conditionalFormatting sqref="E32:L32">
    <cfRule type="expression" dxfId="149" priority="5">
      <formula>$E$32:$L$32&lt;&gt;0</formula>
    </cfRule>
  </conditionalFormatting>
  <conditionalFormatting sqref="F11:K11">
    <cfRule type="expression" dxfId="148" priority="84">
      <formula>$F$11:$K$11&lt;&gt;0</formula>
    </cfRule>
  </conditionalFormatting>
  <conditionalFormatting sqref="F12:K12">
    <cfRule type="expression" dxfId="147" priority="31">
      <formula>$F$12:$K$12&lt;&gt;0</formula>
    </cfRule>
  </conditionalFormatting>
  <conditionalFormatting sqref="F13:K13">
    <cfRule type="expression" dxfId="146" priority="30">
      <formula>$F$13:$K$13&lt;&gt;0</formula>
    </cfRule>
  </conditionalFormatting>
  <conditionalFormatting sqref="F14:K14">
    <cfRule type="expression" dxfId="145" priority="29">
      <formula>$F$14:$K$14&lt;&gt;0</formula>
    </cfRule>
  </conditionalFormatting>
  <conditionalFormatting sqref="F17:K17">
    <cfRule type="expression" dxfId="144" priority="53">
      <formula>$F$17:$K$17&lt;&gt;0</formula>
    </cfRule>
  </conditionalFormatting>
  <conditionalFormatting sqref="F18:K18">
    <cfRule type="expression" dxfId="143" priority="12">
      <formula>$F$18:$K$18&lt;&gt;0</formula>
    </cfRule>
  </conditionalFormatting>
  <conditionalFormatting sqref="F19:K19">
    <cfRule type="expression" dxfId="142" priority="11">
      <formula>$F$19:$K$19&lt;&gt;0</formula>
    </cfRule>
  </conditionalFormatting>
  <conditionalFormatting sqref="F20:K20">
    <cfRule type="expression" dxfId="141" priority="10">
      <formula>$F$20:$K$20&lt;&gt;0</formula>
    </cfRule>
  </conditionalFormatting>
  <conditionalFormatting sqref="F15:S15">
    <cfRule type="expression" dxfId="140" priority="3">
      <formula>$F$15:$S$15&lt;&gt;0</formula>
    </cfRule>
  </conditionalFormatting>
  <conditionalFormatting sqref="F8:X8">
    <cfRule type="expression" dxfId="139" priority="88">
      <formula>$F$8:$X$8&lt;&gt;0</formula>
    </cfRule>
  </conditionalFormatting>
  <conditionalFormatting sqref="F9:X9">
    <cfRule type="expression" dxfId="138" priority="33">
      <formula>$F$9:$X$9&lt;&gt;0</formula>
    </cfRule>
  </conditionalFormatting>
  <conditionalFormatting sqref="F10:X10">
    <cfRule type="expression" dxfId="137" priority="32">
      <formula>$F$10:$X$10&lt;&gt;0</formula>
    </cfRule>
  </conditionalFormatting>
  <conditionalFormatting sqref="G33:I33">
    <cfRule type="expression" dxfId="136" priority="40">
      <formula>$G$33:$I$33&lt;&gt;0</formula>
    </cfRule>
  </conditionalFormatting>
  <conditionalFormatting sqref="G30:N30">
    <cfRule type="expression" dxfId="135" priority="44">
      <formula>$G$30:$N$30&lt;&gt;0</formula>
    </cfRule>
  </conditionalFormatting>
  <conditionalFormatting sqref="G34:X34">
    <cfRule type="expression" dxfId="134" priority="36">
      <formula>$G$34:$X$34&lt;&gt;0</formula>
    </cfRule>
  </conditionalFormatting>
  <conditionalFormatting sqref="H37">
    <cfRule type="expression" dxfId="133" priority="34">
      <formula>$H$37&lt;&gt;0</formula>
    </cfRule>
  </conditionalFormatting>
  <conditionalFormatting sqref="I35:X35">
    <cfRule type="expression" dxfId="132" priority="35">
      <formula>$I$35:$X$35&lt;&gt;0</formula>
    </cfRule>
  </conditionalFormatting>
  <conditionalFormatting sqref="J22">
    <cfRule type="expression" dxfId="131" priority="50">
      <formula>$J$22&lt;&gt;0</formula>
    </cfRule>
  </conditionalFormatting>
  <conditionalFormatting sqref="J23:L23">
    <cfRule type="expression" dxfId="130" priority="47">
      <formula>$J$23:$L$23&lt;&gt;0</formula>
    </cfRule>
  </conditionalFormatting>
  <conditionalFormatting sqref="L38:T38">
    <cfRule type="expression" dxfId="129" priority="4">
      <formula>$L$38:$T$38&lt;&gt;0</formula>
    </cfRule>
  </conditionalFormatting>
  <conditionalFormatting sqref="M17:N17">
    <cfRule type="expression" dxfId="128" priority="23">
      <formula>$M$17:$N$17&lt;&gt;0</formula>
    </cfRule>
  </conditionalFormatting>
  <conditionalFormatting sqref="M18:N18">
    <cfRule type="expression" dxfId="127" priority="22">
      <formula>$M$18:$N$18&lt;&gt;0</formula>
    </cfRule>
  </conditionalFormatting>
  <conditionalFormatting sqref="M19:N19">
    <cfRule type="expression" dxfId="126" priority="21">
      <formula>$M$19:$N$19&lt;&gt;0</formula>
    </cfRule>
  </conditionalFormatting>
  <conditionalFormatting sqref="M20:N20">
    <cfRule type="expression" dxfId="125" priority="20">
      <formula>$M$20:$N$20&lt;&gt;0</formula>
    </cfRule>
  </conditionalFormatting>
  <conditionalFormatting sqref="N12:P12">
    <cfRule type="expression" dxfId="124" priority="80">
      <formula>$N$12:$P$12&lt;&gt;0</formula>
    </cfRule>
  </conditionalFormatting>
  <conditionalFormatting sqref="N22:S22">
    <cfRule type="expression" dxfId="123" priority="49">
      <formula>$N$22:$S$22&lt;&gt;0</formula>
    </cfRule>
  </conditionalFormatting>
  <conditionalFormatting sqref="N11:X11">
    <cfRule type="expression" dxfId="122" priority="82">
      <formula>$N$11:$X$11&lt;&gt;0</formula>
    </cfRule>
  </conditionalFormatting>
  <conditionalFormatting sqref="N13:X13">
    <cfRule type="expression" dxfId="121" priority="28">
      <formula>$N$13:$X$13&lt;&gt;0</formula>
    </cfRule>
  </conditionalFormatting>
  <conditionalFormatting sqref="O17">
    <cfRule type="expression" dxfId="120" priority="19">
      <formula>$O$17&lt;&gt;0</formula>
    </cfRule>
  </conditionalFormatting>
  <conditionalFormatting sqref="O18">
    <cfRule type="expression" dxfId="119" priority="15">
      <formula>$O$18&lt;&gt;0</formula>
    </cfRule>
  </conditionalFormatting>
  <conditionalFormatting sqref="O19">
    <cfRule type="expression" dxfId="118" priority="14">
      <formula>$O$19&lt;&gt;0</formula>
    </cfRule>
  </conditionalFormatting>
  <conditionalFormatting sqref="O20">
    <cfRule type="expression" dxfId="117" priority="13">
      <formula>$O$20&lt;&gt;0</formula>
    </cfRule>
  </conditionalFormatting>
  <conditionalFormatting sqref="O32:X32">
    <cfRule type="expression" dxfId="116" priority="41">
      <formula>$O$32:$X$32&lt;&gt;0</formula>
    </cfRule>
  </conditionalFormatting>
  <conditionalFormatting sqref="P17:X17">
    <cfRule type="expression" dxfId="115" priority="1">
      <formula>$P$17:$X$17&lt;&gt;0</formula>
    </cfRule>
  </conditionalFormatting>
  <conditionalFormatting sqref="P18:X18">
    <cfRule type="expression" dxfId="114" priority="9">
      <formula>$P$18:$X$18&lt;&gt;0</formula>
    </cfRule>
  </conditionalFormatting>
  <conditionalFormatting sqref="P19:X19">
    <cfRule type="expression" dxfId="113" priority="8">
      <formula>$P$19:$X$19&lt;&gt;0</formula>
    </cfRule>
  </conditionalFormatting>
  <conditionalFormatting sqref="P20:X20">
    <cfRule type="expression" dxfId="112" priority="7">
      <formula>$P$20:$X$20&lt;&gt;0</formula>
    </cfRule>
  </conditionalFormatting>
  <conditionalFormatting sqref="P23:X23">
    <cfRule type="expression" dxfId="111" priority="46">
      <formula>$P$23:$X$23&lt;&gt;0</formula>
    </cfRule>
  </conditionalFormatting>
  <conditionalFormatting sqref="S12:V12">
    <cfRule type="expression" dxfId="110" priority="27">
      <formula>$S$12:$V$12&lt;&gt;0</formula>
    </cfRule>
  </conditionalFormatting>
  <conditionalFormatting sqref="T15:X15">
    <cfRule type="expression" dxfId="109" priority="2">
      <formula>$T$15:$X$15&lt;&gt;0</formula>
    </cfRule>
  </conditionalFormatting>
  <conditionalFormatting sqref="V22:W22">
    <cfRule type="expression" dxfId="108" priority="48">
      <formula>$V$22:$W$22&lt;&gt;0</formula>
    </cfRule>
  </conditionalFormatting>
  <dataValidations count="4">
    <dataValidation type="list" allowBlank="1" showInputMessage="1" showErrorMessage="1" sqref="A29" xr:uid="{28B7A083-33B3-421A-A4F9-84E4EA0E812A}">
      <formula1>$DB$1:$DB$5</formula1>
    </dataValidation>
    <dataValidation type="list" allowBlank="1" showInputMessage="1" showErrorMessage="1" sqref="T15:X15" xr:uid="{2D95E50D-50A0-4137-AC1F-106F69F7652D}">
      <formula1>$CR$1:$CR$3</formula1>
    </dataValidation>
    <dataValidation type="list" allowBlank="1" showInputMessage="1" showErrorMessage="1" sqref="A23:C23" xr:uid="{56CF0093-7BDA-4801-93B1-05803CDD7FB4}">
      <formula1>$CV$1:$CV$2</formula1>
    </dataValidation>
    <dataValidation type="list" allowBlank="1" showInputMessage="1" showErrorMessage="1" sqref="J23:L23" xr:uid="{36BB6E7E-34A5-4C86-BF11-02624FA8CB7E}">
      <formula1>$CY$1:$CY$3</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7F870-0FA4-431F-90B4-BBEC3C2E94C6}">
  <sheetPr codeName="Sheet4">
    <tabColor rgb="FF00B050"/>
  </sheetPr>
  <dimension ref="A1:DB48"/>
  <sheetViews>
    <sheetView zoomScaleNormal="100" workbookViewId="0">
      <selection activeCell="A42" sqref="A42"/>
    </sheetView>
  </sheetViews>
  <sheetFormatPr defaultColWidth="2.5" defaultRowHeight="13.5"/>
  <cols>
    <col min="1" max="2" width="5.75" style="30" customWidth="1"/>
    <col min="3" max="3" width="2.875" style="30" customWidth="1"/>
    <col min="4" max="4" width="5.75" style="30" customWidth="1"/>
    <col min="5" max="7" width="2.875" style="30" customWidth="1"/>
    <col min="8" max="8" width="8.625" style="30" customWidth="1"/>
    <col min="9" max="10" width="5.75" style="30" customWidth="1"/>
    <col min="11" max="11" width="2.875" style="30" customWidth="1"/>
    <col min="12" max="12" width="5.75" style="30" customWidth="1"/>
    <col min="13" max="13" width="2.875" style="30" customWidth="1"/>
    <col min="14" max="14" width="5.75" style="30" customWidth="1"/>
    <col min="15" max="16" width="2.75" style="30" customWidth="1"/>
    <col min="17" max="17" width="5.75" style="30" customWidth="1"/>
    <col min="18" max="24" width="3" style="30" customWidth="1"/>
    <col min="25" max="25" width="0.625" style="30" customWidth="1"/>
    <col min="26" max="16384" width="2.5" style="30"/>
  </cols>
  <sheetData>
    <row r="1" spans="1:106" s="28" customFormat="1" ht="21" customHeight="1">
      <c r="A1" s="225" t="str">
        <f>+'曲目等申込書（チーム１）'!A1:X1</f>
        <v>令和７年（2025年）</v>
      </c>
      <c r="B1" s="225"/>
      <c r="C1" s="225"/>
      <c r="D1" s="225"/>
      <c r="E1" s="225"/>
      <c r="F1" s="225"/>
      <c r="G1" s="225"/>
      <c r="H1" s="225"/>
      <c r="I1" s="225"/>
      <c r="J1" s="225"/>
      <c r="K1" s="225"/>
      <c r="L1" s="225"/>
      <c r="M1" s="225"/>
      <c r="N1" s="225"/>
      <c r="O1" s="225"/>
      <c r="P1" s="225"/>
      <c r="Q1" s="225"/>
      <c r="R1" s="225"/>
      <c r="S1" s="225"/>
      <c r="T1" s="225"/>
      <c r="U1" s="225"/>
      <c r="V1" s="225"/>
      <c r="W1" s="225"/>
      <c r="X1" s="225"/>
      <c r="Z1" s="83"/>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CN1" s="29" t="s">
        <v>25</v>
      </c>
      <c r="CR1" s="30" t="s">
        <v>81</v>
      </c>
      <c r="CV1" s="30" t="s">
        <v>82</v>
      </c>
      <c r="CY1" s="30" t="s">
        <v>83</v>
      </c>
      <c r="DB1" s="30" t="s">
        <v>84</v>
      </c>
    </row>
    <row r="2" spans="1:106" s="28" customFormat="1" ht="21" customHeight="1">
      <c r="A2" s="226" t="str">
        <f>+'曲目等申込書（チーム１）'!A2:X2</f>
        <v>第49回神奈川県アンサンブルコンテスト曲目等申込書</v>
      </c>
      <c r="B2" s="226"/>
      <c r="C2" s="226"/>
      <c r="D2" s="226"/>
      <c r="E2" s="226"/>
      <c r="F2" s="226"/>
      <c r="G2" s="226"/>
      <c r="H2" s="226"/>
      <c r="I2" s="226"/>
      <c r="J2" s="226"/>
      <c r="K2" s="226"/>
      <c r="L2" s="226"/>
      <c r="M2" s="226"/>
      <c r="N2" s="226"/>
      <c r="O2" s="226"/>
      <c r="P2" s="226"/>
      <c r="Q2" s="226"/>
      <c r="R2" s="226"/>
      <c r="S2" s="226"/>
      <c r="T2" s="226"/>
      <c r="U2" s="226"/>
      <c r="V2" s="226"/>
      <c r="W2" s="226"/>
      <c r="X2" s="226"/>
      <c r="Z2" s="85" t="s">
        <v>422</v>
      </c>
      <c r="AA2" s="85"/>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CN2" s="29" t="s">
        <v>26</v>
      </c>
      <c r="CR2" s="30" t="s">
        <v>85</v>
      </c>
      <c r="CV2" s="30" t="s">
        <v>86</v>
      </c>
      <c r="CY2" s="30" t="s">
        <v>87</v>
      </c>
      <c r="DB2" s="30" t="s">
        <v>88</v>
      </c>
    </row>
    <row r="3" spans="1:106" ht="3.75" customHeight="1" thickBot="1">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CN3" s="29" t="s">
        <v>27</v>
      </c>
      <c r="CR3" s="30" t="s">
        <v>89</v>
      </c>
      <c r="CY3" s="30" t="s">
        <v>90</v>
      </c>
      <c r="DB3" s="30" t="s">
        <v>91</v>
      </c>
    </row>
    <row r="4" spans="1:106" ht="30" customHeight="1">
      <c r="A4" s="449" t="s">
        <v>92</v>
      </c>
      <c r="B4" s="377"/>
      <c r="C4" s="378"/>
      <c r="D4" s="379">
        <f>+アンコン参加申込書!B5</f>
        <v>0</v>
      </c>
      <c r="E4" s="380"/>
      <c r="F4" s="380"/>
      <c r="G4" s="380"/>
      <c r="H4" s="380"/>
      <c r="I4" s="380"/>
      <c r="J4" s="380"/>
      <c r="K4" s="380"/>
      <c r="L4" s="380"/>
      <c r="M4" s="381"/>
      <c r="N4" s="376" t="s">
        <v>93</v>
      </c>
      <c r="O4" s="377"/>
      <c r="P4" s="377"/>
      <c r="Q4" s="378"/>
      <c r="R4" s="458" t="str">
        <f>+アンコン参加申込書!J5</f>
        <v/>
      </c>
      <c r="S4" s="459"/>
      <c r="T4" s="459"/>
      <c r="U4" s="64" t="s">
        <v>338</v>
      </c>
      <c r="V4" s="389"/>
      <c r="W4" s="389"/>
      <c r="X4" s="390"/>
      <c r="Z4" s="411" t="s">
        <v>80</v>
      </c>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DB4" s="30" t="s">
        <v>94</v>
      </c>
    </row>
    <row r="5" spans="1:106" ht="23.25" customHeight="1">
      <c r="A5" s="450" t="s">
        <v>95</v>
      </c>
      <c r="B5" s="451"/>
      <c r="C5" s="452"/>
      <c r="D5" s="382">
        <f>+アンコン参加申込書!B6</f>
        <v>0</v>
      </c>
      <c r="E5" s="383"/>
      <c r="F5" s="383"/>
      <c r="G5" s="383"/>
      <c r="H5" s="383"/>
      <c r="I5" s="383"/>
      <c r="J5" s="383"/>
      <c r="K5" s="383"/>
      <c r="L5" s="383"/>
      <c r="M5" s="383"/>
      <c r="N5" s="383"/>
      <c r="O5" s="383"/>
      <c r="P5" s="383"/>
      <c r="Q5" s="383"/>
      <c r="R5" s="383"/>
      <c r="S5" s="383"/>
      <c r="T5" s="383"/>
      <c r="U5" s="383"/>
      <c r="V5" s="383"/>
      <c r="W5" s="383"/>
      <c r="X5" s="384"/>
      <c r="Z5" s="411"/>
      <c r="AA5" s="412" t="s">
        <v>340</v>
      </c>
      <c r="AB5" s="412"/>
      <c r="AC5" s="412"/>
      <c r="AD5" s="412"/>
      <c r="AE5" s="412"/>
      <c r="AF5" s="412"/>
      <c r="AG5" s="412"/>
      <c r="AH5" s="412"/>
      <c r="AI5" s="412"/>
      <c r="AJ5" s="412"/>
      <c r="AK5" s="412"/>
      <c r="AL5" s="412"/>
      <c r="AM5" s="412"/>
      <c r="AN5" s="412"/>
      <c r="AO5" s="412"/>
      <c r="AP5" s="412"/>
      <c r="AQ5" s="412"/>
      <c r="AR5" s="412"/>
      <c r="AS5" s="412"/>
      <c r="AT5" s="412"/>
      <c r="AU5" s="412"/>
      <c r="AV5" s="412"/>
      <c r="AW5" s="412"/>
      <c r="AX5" s="412"/>
      <c r="AY5" s="412"/>
      <c r="AZ5" s="412"/>
      <c r="BA5" s="412"/>
      <c r="DB5" s="30" t="s">
        <v>96</v>
      </c>
    </row>
    <row r="6" spans="1:106" ht="30" customHeight="1">
      <c r="A6" s="370" t="s">
        <v>97</v>
      </c>
      <c r="B6" s="371"/>
      <c r="C6" s="372"/>
      <c r="D6" s="385">
        <f>+アンコン参加申込書!B7</f>
        <v>0</v>
      </c>
      <c r="E6" s="386"/>
      <c r="F6" s="386"/>
      <c r="G6" s="386"/>
      <c r="H6" s="386"/>
      <c r="I6" s="386"/>
      <c r="J6" s="386"/>
      <c r="K6" s="386"/>
      <c r="L6" s="386"/>
      <c r="M6" s="386"/>
      <c r="N6" s="386"/>
      <c r="O6" s="386"/>
      <c r="P6" s="386"/>
      <c r="Q6" s="386"/>
      <c r="R6" s="386"/>
      <c r="S6" s="386"/>
      <c r="T6" s="386"/>
      <c r="U6" s="386"/>
      <c r="V6" s="386"/>
      <c r="W6" s="386"/>
      <c r="X6" s="387"/>
      <c r="Z6" s="411"/>
      <c r="AA6" s="412"/>
      <c r="AB6" s="412"/>
      <c r="AC6" s="412"/>
      <c r="AD6" s="412"/>
      <c r="AE6" s="412"/>
      <c r="AF6" s="412"/>
      <c r="AG6" s="412"/>
      <c r="AH6" s="412"/>
      <c r="AI6" s="412"/>
      <c r="AJ6" s="412"/>
      <c r="AK6" s="412"/>
      <c r="AL6" s="412"/>
      <c r="AM6" s="412"/>
      <c r="AN6" s="412"/>
      <c r="AO6" s="412"/>
      <c r="AP6" s="412"/>
      <c r="AQ6" s="412"/>
      <c r="AR6" s="412"/>
      <c r="AS6" s="412"/>
      <c r="AT6" s="412"/>
      <c r="AU6" s="412"/>
      <c r="AV6" s="412"/>
      <c r="AW6" s="412"/>
      <c r="AX6" s="412"/>
      <c r="AY6" s="412"/>
      <c r="AZ6" s="412"/>
      <c r="BA6" s="412"/>
    </row>
    <row r="7" spans="1:106" ht="26.25" customHeight="1" thickBot="1">
      <c r="A7" s="373" t="s">
        <v>98</v>
      </c>
      <c r="B7" s="374"/>
      <c r="C7" s="375"/>
      <c r="D7" s="388" t="s">
        <v>402</v>
      </c>
      <c r="E7" s="374"/>
      <c r="F7" s="374"/>
      <c r="G7" s="374"/>
      <c r="H7" s="374"/>
      <c r="I7" s="374"/>
      <c r="J7" s="391">
        <f>+アンコン参加申込書!C17</f>
        <v>0</v>
      </c>
      <c r="K7" s="391"/>
      <c r="L7" s="391"/>
      <c r="M7" s="391"/>
      <c r="N7" s="391"/>
      <c r="O7" s="391"/>
      <c r="P7" s="391"/>
      <c r="Q7" s="391"/>
      <c r="R7" s="391"/>
      <c r="S7" s="391">
        <f>+アンコン参加申込書!F17</f>
        <v>0</v>
      </c>
      <c r="T7" s="391"/>
      <c r="U7" s="392"/>
      <c r="V7" s="534" t="s">
        <v>99</v>
      </c>
      <c r="W7" s="534"/>
      <c r="X7" s="535"/>
      <c r="Z7" s="411"/>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7"/>
    </row>
    <row r="8" spans="1:106" ht="26.25" customHeight="1" thickTop="1">
      <c r="A8" s="437" t="s">
        <v>100</v>
      </c>
      <c r="B8" s="441" t="s">
        <v>101</v>
      </c>
      <c r="C8" s="442"/>
      <c r="D8" s="397" t="s">
        <v>102</v>
      </c>
      <c r="E8" s="398"/>
      <c r="F8" s="522"/>
      <c r="G8" s="523"/>
      <c r="H8" s="523"/>
      <c r="I8" s="523"/>
      <c r="J8" s="523"/>
      <c r="K8" s="523"/>
      <c r="L8" s="523"/>
      <c r="M8" s="523"/>
      <c r="N8" s="523"/>
      <c r="O8" s="523"/>
      <c r="P8" s="523"/>
      <c r="Q8" s="523"/>
      <c r="R8" s="523"/>
      <c r="S8" s="523"/>
      <c r="T8" s="523"/>
      <c r="U8" s="523"/>
      <c r="V8" s="523"/>
      <c r="W8" s="523"/>
      <c r="X8" s="524"/>
      <c r="Z8" s="514" t="s">
        <v>423</v>
      </c>
      <c r="AA8" s="514"/>
      <c r="AB8" s="514"/>
      <c r="AC8" s="514"/>
      <c r="AD8" s="514"/>
      <c r="AE8" s="514"/>
      <c r="AF8" s="514"/>
      <c r="AG8" s="514"/>
      <c r="AH8" s="514"/>
      <c r="AI8" s="514"/>
      <c r="AJ8" s="514"/>
      <c r="AK8" s="514"/>
      <c r="AL8" s="514"/>
      <c r="AM8" s="514"/>
      <c r="AN8" s="514"/>
      <c r="AO8" s="514"/>
      <c r="AP8" s="514"/>
      <c r="AQ8" s="514"/>
      <c r="AR8" s="514"/>
      <c r="AS8" s="514"/>
      <c r="AT8" s="514"/>
      <c r="AU8" s="514"/>
      <c r="AV8" s="514"/>
      <c r="AW8" s="514"/>
      <c r="AX8" s="514"/>
      <c r="AY8" s="514"/>
      <c r="AZ8" s="514"/>
      <c r="BA8" s="514"/>
      <c r="BB8" s="514"/>
      <c r="BC8" s="514"/>
      <c r="BD8" s="514"/>
      <c r="BE8" s="514"/>
      <c r="BF8" s="514"/>
      <c r="BG8" s="514"/>
      <c r="BH8" s="514"/>
      <c r="BI8" s="514"/>
      <c r="BJ8" s="514"/>
      <c r="BK8" s="514"/>
      <c r="BL8" s="514"/>
      <c r="BM8" s="514"/>
    </row>
    <row r="9" spans="1:106" ht="26.25" customHeight="1">
      <c r="A9" s="438"/>
      <c r="B9" s="443"/>
      <c r="C9" s="444"/>
      <c r="D9" s="395" t="s">
        <v>103</v>
      </c>
      <c r="E9" s="396"/>
      <c r="F9" s="531"/>
      <c r="G9" s="532"/>
      <c r="H9" s="532"/>
      <c r="I9" s="532"/>
      <c r="J9" s="532"/>
      <c r="K9" s="532"/>
      <c r="L9" s="532"/>
      <c r="M9" s="532"/>
      <c r="N9" s="532"/>
      <c r="O9" s="532"/>
      <c r="P9" s="532"/>
      <c r="Q9" s="532"/>
      <c r="R9" s="532"/>
      <c r="S9" s="532"/>
      <c r="T9" s="532"/>
      <c r="U9" s="532"/>
      <c r="V9" s="532"/>
      <c r="W9" s="532"/>
      <c r="X9" s="542"/>
      <c r="Z9" s="514"/>
      <c r="AA9" s="514"/>
      <c r="AB9" s="514"/>
      <c r="AC9" s="514"/>
      <c r="AD9" s="514"/>
      <c r="AE9" s="514"/>
      <c r="AF9" s="514"/>
      <c r="AG9" s="514"/>
      <c r="AH9" s="514"/>
      <c r="AI9" s="514"/>
      <c r="AJ9" s="514"/>
      <c r="AK9" s="514"/>
      <c r="AL9" s="514"/>
      <c r="AM9" s="514"/>
      <c r="AN9" s="514"/>
      <c r="AO9" s="514"/>
      <c r="AP9" s="514"/>
      <c r="AQ9" s="514"/>
      <c r="AR9" s="514"/>
      <c r="AS9" s="514"/>
      <c r="AT9" s="514"/>
      <c r="AU9" s="514"/>
      <c r="AV9" s="514"/>
      <c r="AW9" s="514"/>
      <c r="AX9" s="514"/>
      <c r="AY9" s="514"/>
      <c r="AZ9" s="514"/>
      <c r="BA9" s="514"/>
      <c r="BB9" s="514"/>
      <c r="BC9" s="514"/>
      <c r="BD9" s="514"/>
      <c r="BE9" s="514"/>
      <c r="BF9" s="514"/>
      <c r="BG9" s="514"/>
      <c r="BH9" s="514"/>
      <c r="BI9" s="514"/>
      <c r="BJ9" s="514"/>
      <c r="BK9" s="514"/>
      <c r="BL9" s="514"/>
      <c r="BM9" s="514"/>
    </row>
    <row r="10" spans="1:106" ht="26.25" customHeight="1">
      <c r="A10" s="438"/>
      <c r="B10" s="445"/>
      <c r="C10" s="446"/>
      <c r="D10" s="393" t="s">
        <v>104</v>
      </c>
      <c r="E10" s="394"/>
      <c r="F10" s="402"/>
      <c r="G10" s="403"/>
      <c r="H10" s="403"/>
      <c r="I10" s="403"/>
      <c r="J10" s="403"/>
      <c r="K10" s="403"/>
      <c r="L10" s="403"/>
      <c r="M10" s="403"/>
      <c r="N10" s="403"/>
      <c r="O10" s="403"/>
      <c r="P10" s="403"/>
      <c r="Q10" s="403"/>
      <c r="R10" s="403"/>
      <c r="S10" s="403"/>
      <c r="T10" s="403"/>
      <c r="U10" s="403"/>
      <c r="V10" s="403"/>
      <c r="W10" s="403"/>
      <c r="X10" s="404"/>
      <c r="Z10" s="87" t="s">
        <v>341</v>
      </c>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row>
    <row r="11" spans="1:106" ht="26.25" customHeight="1">
      <c r="A11" s="438"/>
      <c r="B11" s="447" t="s">
        <v>106</v>
      </c>
      <c r="C11" s="448"/>
      <c r="D11" s="408" t="s">
        <v>102</v>
      </c>
      <c r="E11" s="409"/>
      <c r="F11" s="528"/>
      <c r="G11" s="529"/>
      <c r="H11" s="529"/>
      <c r="I11" s="529"/>
      <c r="J11" s="529"/>
      <c r="K11" s="530"/>
      <c r="L11" s="460" t="s">
        <v>104</v>
      </c>
      <c r="M11" s="461"/>
      <c r="N11" s="402"/>
      <c r="O11" s="403"/>
      <c r="P11" s="403"/>
      <c r="Q11" s="403"/>
      <c r="R11" s="403"/>
      <c r="S11" s="403"/>
      <c r="T11" s="403"/>
      <c r="U11" s="403"/>
      <c r="V11" s="403"/>
      <c r="W11" s="403"/>
      <c r="X11" s="404"/>
      <c r="Z11" s="87" t="s">
        <v>105</v>
      </c>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row>
    <row r="12" spans="1:106" ht="26.25" customHeight="1">
      <c r="A12" s="438"/>
      <c r="B12" s="445"/>
      <c r="C12" s="446"/>
      <c r="D12" s="395" t="s">
        <v>103</v>
      </c>
      <c r="E12" s="396"/>
      <c r="F12" s="531"/>
      <c r="G12" s="532"/>
      <c r="H12" s="532"/>
      <c r="I12" s="532"/>
      <c r="J12" s="532"/>
      <c r="K12" s="533"/>
      <c r="L12" s="462" t="s">
        <v>107</v>
      </c>
      <c r="M12" s="463"/>
      <c r="N12" s="469"/>
      <c r="O12" s="470"/>
      <c r="P12" s="471"/>
      <c r="Q12" s="65" t="s">
        <v>108</v>
      </c>
      <c r="R12" s="65" t="s">
        <v>109</v>
      </c>
      <c r="S12" s="512"/>
      <c r="T12" s="512"/>
      <c r="U12" s="512"/>
      <c r="V12" s="512"/>
      <c r="W12" s="536" t="s">
        <v>108</v>
      </c>
      <c r="X12" s="537"/>
      <c r="Z12" s="87" t="s">
        <v>110</v>
      </c>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row>
    <row r="13" spans="1:106" ht="26.25" customHeight="1">
      <c r="A13" s="438"/>
      <c r="B13" s="447" t="s">
        <v>111</v>
      </c>
      <c r="C13" s="448"/>
      <c r="D13" s="408" t="s">
        <v>102</v>
      </c>
      <c r="E13" s="409"/>
      <c r="F13" s="528"/>
      <c r="G13" s="529"/>
      <c r="H13" s="529"/>
      <c r="I13" s="529"/>
      <c r="J13" s="529"/>
      <c r="K13" s="530"/>
      <c r="L13" s="393" t="s">
        <v>104</v>
      </c>
      <c r="M13" s="394"/>
      <c r="N13" s="402"/>
      <c r="O13" s="403"/>
      <c r="P13" s="403"/>
      <c r="Q13" s="403"/>
      <c r="R13" s="403"/>
      <c r="S13" s="403"/>
      <c r="T13" s="403"/>
      <c r="U13" s="403"/>
      <c r="V13" s="403"/>
      <c r="W13" s="403"/>
      <c r="X13" s="404"/>
      <c r="Z13" s="87" t="s">
        <v>105</v>
      </c>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row>
    <row r="14" spans="1:106" ht="26.25" customHeight="1">
      <c r="A14" s="438"/>
      <c r="B14" s="445"/>
      <c r="C14" s="446"/>
      <c r="D14" s="395" t="s">
        <v>103</v>
      </c>
      <c r="E14" s="396"/>
      <c r="F14" s="531"/>
      <c r="G14" s="532"/>
      <c r="H14" s="532"/>
      <c r="I14" s="532"/>
      <c r="J14" s="532"/>
      <c r="K14" s="533"/>
      <c r="L14" s="517"/>
      <c r="M14" s="518"/>
      <c r="N14" s="518"/>
      <c r="O14" s="518"/>
      <c r="P14" s="518"/>
      <c r="Q14" s="518"/>
      <c r="R14" s="518"/>
      <c r="S14" s="518"/>
      <c r="T14" s="518"/>
      <c r="U14" s="518"/>
      <c r="V14" s="518"/>
      <c r="W14" s="518"/>
      <c r="X14" s="519"/>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row>
    <row r="15" spans="1:106" ht="26.25" customHeight="1" thickBot="1">
      <c r="A15" s="440"/>
      <c r="B15" s="406" t="s">
        <v>112</v>
      </c>
      <c r="C15" s="407"/>
      <c r="D15" s="406" t="s">
        <v>113</v>
      </c>
      <c r="E15" s="407"/>
      <c r="F15" s="464"/>
      <c r="G15" s="464"/>
      <c r="H15" s="464"/>
      <c r="I15" s="464"/>
      <c r="J15" s="464"/>
      <c r="K15" s="464"/>
      <c r="L15" s="464"/>
      <c r="M15" s="464"/>
      <c r="N15" s="464"/>
      <c r="O15" s="464"/>
      <c r="P15" s="464"/>
      <c r="Q15" s="464"/>
      <c r="R15" s="464"/>
      <c r="S15" s="464"/>
      <c r="T15" s="464"/>
      <c r="U15" s="464"/>
      <c r="V15" s="464"/>
      <c r="W15" s="464"/>
      <c r="X15" s="465"/>
      <c r="Z15" s="87" t="s">
        <v>114</v>
      </c>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row>
    <row r="16" spans="1:106" s="33" customFormat="1" ht="16.5" customHeight="1" thickTop="1">
      <c r="A16" s="437" t="s">
        <v>115</v>
      </c>
      <c r="B16" s="66"/>
      <c r="C16" s="399" t="s">
        <v>116</v>
      </c>
      <c r="D16" s="400"/>
      <c r="E16" s="401"/>
      <c r="F16" s="399" t="s">
        <v>117</v>
      </c>
      <c r="G16" s="400"/>
      <c r="H16" s="400"/>
      <c r="I16" s="400"/>
      <c r="J16" s="400"/>
      <c r="K16" s="401"/>
      <c r="L16" s="31"/>
      <c r="M16" s="399" t="s">
        <v>116</v>
      </c>
      <c r="N16" s="400"/>
      <c r="O16" s="401"/>
      <c r="P16" s="399" t="s">
        <v>117</v>
      </c>
      <c r="Q16" s="400"/>
      <c r="R16" s="400"/>
      <c r="S16" s="400"/>
      <c r="T16" s="400"/>
      <c r="U16" s="400"/>
      <c r="V16" s="400"/>
      <c r="W16" s="400"/>
      <c r="X16" s="410"/>
      <c r="Y16" s="32"/>
      <c r="Z16" s="411" t="s">
        <v>80</v>
      </c>
      <c r="AA16" s="87" t="s">
        <v>118</v>
      </c>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row>
    <row r="17" spans="1:53" ht="18.75" customHeight="1">
      <c r="A17" s="438"/>
      <c r="B17" s="63">
        <v>1</v>
      </c>
      <c r="C17" s="453"/>
      <c r="D17" s="454"/>
      <c r="E17" s="120"/>
      <c r="F17" s="453"/>
      <c r="G17" s="454"/>
      <c r="H17" s="454"/>
      <c r="I17" s="454"/>
      <c r="J17" s="454"/>
      <c r="K17" s="466"/>
      <c r="L17" s="63">
        <v>5</v>
      </c>
      <c r="M17" s="453"/>
      <c r="N17" s="454"/>
      <c r="O17" s="120"/>
      <c r="P17" s="453"/>
      <c r="Q17" s="454"/>
      <c r="R17" s="454"/>
      <c r="S17" s="454"/>
      <c r="T17" s="454"/>
      <c r="U17" s="454"/>
      <c r="V17" s="454"/>
      <c r="W17" s="454"/>
      <c r="X17" s="457"/>
      <c r="Z17" s="411"/>
      <c r="AA17" s="87" t="s">
        <v>119</v>
      </c>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row>
    <row r="18" spans="1:53" ht="18.75" customHeight="1">
      <c r="A18" s="438"/>
      <c r="B18" s="63">
        <v>2</v>
      </c>
      <c r="C18" s="453"/>
      <c r="D18" s="454"/>
      <c r="E18" s="120"/>
      <c r="F18" s="453"/>
      <c r="G18" s="454"/>
      <c r="H18" s="454"/>
      <c r="I18" s="454"/>
      <c r="J18" s="454"/>
      <c r="K18" s="466"/>
      <c r="L18" s="63">
        <v>6</v>
      </c>
      <c r="M18" s="453"/>
      <c r="N18" s="454"/>
      <c r="O18" s="120"/>
      <c r="P18" s="453"/>
      <c r="Q18" s="454"/>
      <c r="R18" s="454"/>
      <c r="S18" s="454"/>
      <c r="T18" s="454"/>
      <c r="U18" s="454"/>
      <c r="V18" s="454"/>
      <c r="W18" s="454"/>
      <c r="X18" s="457"/>
      <c r="Z18" s="411"/>
      <c r="AA18" s="87" t="s">
        <v>120</v>
      </c>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row>
    <row r="19" spans="1:53" ht="18.75" customHeight="1">
      <c r="A19" s="438"/>
      <c r="B19" s="63">
        <v>3</v>
      </c>
      <c r="C19" s="453"/>
      <c r="D19" s="454"/>
      <c r="E19" s="120"/>
      <c r="F19" s="453"/>
      <c r="G19" s="454"/>
      <c r="H19" s="454"/>
      <c r="I19" s="454"/>
      <c r="J19" s="454"/>
      <c r="K19" s="466"/>
      <c r="L19" s="63">
        <v>7</v>
      </c>
      <c r="M19" s="453"/>
      <c r="N19" s="454"/>
      <c r="O19" s="120"/>
      <c r="P19" s="453"/>
      <c r="Q19" s="454"/>
      <c r="R19" s="454"/>
      <c r="S19" s="454"/>
      <c r="T19" s="454"/>
      <c r="U19" s="454"/>
      <c r="V19" s="454"/>
      <c r="W19" s="454"/>
      <c r="X19" s="457"/>
      <c r="Z19" s="411"/>
      <c r="AA19" s="87" t="s">
        <v>121</v>
      </c>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row>
    <row r="20" spans="1:53" ht="18.75" customHeight="1">
      <c r="A20" s="439"/>
      <c r="B20" s="63">
        <v>4</v>
      </c>
      <c r="C20" s="453"/>
      <c r="D20" s="454"/>
      <c r="E20" s="120"/>
      <c r="F20" s="453"/>
      <c r="G20" s="454"/>
      <c r="H20" s="454"/>
      <c r="I20" s="454"/>
      <c r="J20" s="454"/>
      <c r="K20" s="466"/>
      <c r="L20" s="63">
        <v>8</v>
      </c>
      <c r="M20" s="453"/>
      <c r="N20" s="454"/>
      <c r="O20" s="120"/>
      <c r="P20" s="453"/>
      <c r="Q20" s="454"/>
      <c r="R20" s="454"/>
      <c r="S20" s="454"/>
      <c r="T20" s="454"/>
      <c r="U20" s="454"/>
      <c r="V20" s="454"/>
      <c r="W20" s="454"/>
      <c r="X20" s="457"/>
      <c r="Z20" s="411"/>
      <c r="AA20" s="87" t="s">
        <v>122</v>
      </c>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row>
    <row r="21" spans="1:53" ht="49.5" customHeight="1">
      <c r="A21" s="455" t="s">
        <v>123</v>
      </c>
      <c r="B21" s="456"/>
      <c r="C21" s="394"/>
      <c r="D21" s="453"/>
      <c r="E21" s="454"/>
      <c r="F21" s="454"/>
      <c r="G21" s="454"/>
      <c r="H21" s="454"/>
      <c r="I21" s="454"/>
      <c r="J21" s="454"/>
      <c r="K21" s="454"/>
      <c r="L21" s="454"/>
      <c r="M21" s="454"/>
      <c r="N21" s="454"/>
      <c r="O21" s="454"/>
      <c r="P21" s="454"/>
      <c r="Q21" s="454"/>
      <c r="R21" s="454"/>
      <c r="S21" s="454"/>
      <c r="T21" s="454"/>
      <c r="U21" s="454"/>
      <c r="V21" s="454"/>
      <c r="W21" s="454"/>
      <c r="X21" s="457"/>
      <c r="Z21" s="87" t="s">
        <v>124</v>
      </c>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row>
    <row r="22" spans="1:53" ht="18.75" customHeight="1">
      <c r="A22" s="431" t="s">
        <v>347</v>
      </c>
      <c r="B22" s="432"/>
      <c r="C22" s="432"/>
      <c r="D22" s="426" t="s">
        <v>361</v>
      </c>
      <c r="E22" s="426"/>
      <c r="F22" s="426"/>
      <c r="G22" s="426"/>
      <c r="H22" s="520" t="s">
        <v>362</v>
      </c>
      <c r="I22" s="521"/>
      <c r="J22" s="121"/>
      <c r="K22" s="34" t="s">
        <v>126</v>
      </c>
      <c r="L22" s="520" t="s">
        <v>364</v>
      </c>
      <c r="M22" s="521"/>
      <c r="N22" s="509"/>
      <c r="O22" s="510"/>
      <c r="P22" s="510"/>
      <c r="Q22" s="510"/>
      <c r="R22" s="510"/>
      <c r="S22" s="511"/>
      <c r="T22" s="507" t="s">
        <v>365</v>
      </c>
      <c r="U22" s="508"/>
      <c r="V22" s="405"/>
      <c r="W22" s="405"/>
      <c r="X22" s="35" t="s">
        <v>127</v>
      </c>
      <c r="Z22" s="87" t="s">
        <v>349</v>
      </c>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row>
    <row r="23" spans="1:53" ht="18.75" customHeight="1">
      <c r="A23" s="433"/>
      <c r="B23" s="434"/>
      <c r="C23" s="434"/>
      <c r="D23" s="426"/>
      <c r="E23" s="426"/>
      <c r="F23" s="426"/>
      <c r="G23" s="426"/>
      <c r="H23" s="520" t="s">
        <v>363</v>
      </c>
      <c r="I23" s="521"/>
      <c r="J23" s="405"/>
      <c r="K23" s="405"/>
      <c r="L23" s="405"/>
      <c r="M23" s="513" t="s">
        <v>128</v>
      </c>
      <c r="N23" s="513"/>
      <c r="O23" s="513"/>
      <c r="P23" s="435"/>
      <c r="Q23" s="435"/>
      <c r="R23" s="435"/>
      <c r="S23" s="435"/>
      <c r="T23" s="435"/>
      <c r="U23" s="435"/>
      <c r="V23" s="435"/>
      <c r="W23" s="435"/>
      <c r="X23" s="436"/>
      <c r="Z23" s="87" t="s">
        <v>129</v>
      </c>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row>
    <row r="24" spans="1:53" ht="15.75" customHeight="1">
      <c r="A24" s="427" t="s">
        <v>346</v>
      </c>
      <c r="B24" s="428"/>
      <c r="C24" s="428"/>
      <c r="D24" s="424" t="s">
        <v>130</v>
      </c>
      <c r="E24" s="424"/>
      <c r="F24" s="425"/>
      <c r="G24" s="36"/>
      <c r="H24" s="538" t="s">
        <v>131</v>
      </c>
      <c r="I24" s="538"/>
      <c r="J24" s="538"/>
      <c r="K24" s="538"/>
      <c r="L24" s="538"/>
      <c r="M24" s="538"/>
      <c r="N24" s="538"/>
      <c r="O24" s="538"/>
      <c r="P24" s="538"/>
      <c r="Q24" s="538"/>
      <c r="R24" s="538"/>
      <c r="S24" s="538"/>
      <c r="T24" s="538"/>
      <c r="U24" s="538"/>
      <c r="V24" s="538"/>
      <c r="W24" s="538"/>
      <c r="X24" s="539"/>
      <c r="Y24" s="37"/>
      <c r="Z24" s="87"/>
      <c r="AA24" s="89"/>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row>
    <row r="25" spans="1:53" ht="15.75" customHeight="1">
      <c r="A25" s="429"/>
      <c r="B25" s="430"/>
      <c r="C25" s="430"/>
      <c r="D25" s="413"/>
      <c r="E25" s="413"/>
      <c r="F25" s="414"/>
      <c r="G25" s="39"/>
      <c r="H25" s="467" t="s">
        <v>132</v>
      </c>
      <c r="I25" s="467"/>
      <c r="J25" s="467"/>
      <c r="K25" s="467"/>
      <c r="L25" s="467"/>
      <c r="M25" s="467"/>
      <c r="N25" s="467"/>
      <c r="O25" s="467"/>
      <c r="P25" s="467"/>
      <c r="Q25" s="467"/>
      <c r="R25" s="467"/>
      <c r="S25" s="467"/>
      <c r="T25" s="467"/>
      <c r="U25" s="467"/>
      <c r="V25" s="467"/>
      <c r="W25" s="467"/>
      <c r="X25" s="468"/>
      <c r="Y25" s="37"/>
      <c r="Z25" s="87"/>
      <c r="AA25" s="89"/>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row>
    <row r="26" spans="1:53" ht="15.75" customHeight="1">
      <c r="A26" s="418" t="s">
        <v>133</v>
      </c>
      <c r="B26" s="419"/>
      <c r="C26" s="419"/>
      <c r="D26" s="413"/>
      <c r="E26" s="413"/>
      <c r="F26" s="414"/>
      <c r="G26" s="40"/>
      <c r="H26" s="41" t="s">
        <v>348</v>
      </c>
      <c r="I26" s="40"/>
      <c r="J26" s="41"/>
      <c r="K26" s="40"/>
      <c r="L26" s="40"/>
      <c r="M26" s="40"/>
      <c r="N26" s="40"/>
      <c r="O26" s="40"/>
      <c r="P26" s="40"/>
      <c r="Q26" s="40"/>
      <c r="R26" s="40"/>
      <c r="S26" s="40"/>
      <c r="T26" s="40"/>
      <c r="U26" s="40"/>
      <c r="V26" s="40"/>
      <c r="W26" s="40"/>
      <c r="X26" s="42"/>
      <c r="Y26" s="37"/>
      <c r="Z26" s="89"/>
      <c r="AA26" s="89"/>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row>
    <row r="27" spans="1:53" ht="15.75" customHeight="1">
      <c r="A27" s="418"/>
      <c r="B27" s="419"/>
      <c r="C27" s="419"/>
      <c r="D27" s="413" t="s">
        <v>134</v>
      </c>
      <c r="E27" s="413"/>
      <c r="F27" s="414"/>
      <c r="G27" s="43"/>
      <c r="H27" s="540" t="s">
        <v>135</v>
      </c>
      <c r="I27" s="540"/>
      <c r="J27" s="540"/>
      <c r="K27" s="540"/>
      <c r="L27" s="540"/>
      <c r="M27" s="540"/>
      <c r="N27" s="540"/>
      <c r="O27" s="540"/>
      <c r="P27" s="540"/>
      <c r="Q27" s="540"/>
      <c r="R27" s="540"/>
      <c r="S27" s="540"/>
      <c r="T27" s="540"/>
      <c r="U27" s="540"/>
      <c r="V27" s="540"/>
      <c r="W27" s="540"/>
      <c r="X27" s="541"/>
      <c r="Y27" s="37"/>
      <c r="Z27" s="87" t="s">
        <v>350</v>
      </c>
      <c r="AA27" s="89"/>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row>
    <row r="28" spans="1:53" ht="15.75" customHeight="1">
      <c r="A28" s="418"/>
      <c r="B28" s="419"/>
      <c r="C28" s="419"/>
      <c r="D28" s="413"/>
      <c r="E28" s="413"/>
      <c r="F28" s="414"/>
      <c r="G28" s="37"/>
      <c r="H28" s="467" t="s">
        <v>136</v>
      </c>
      <c r="I28" s="467"/>
      <c r="J28" s="467"/>
      <c r="K28" s="467"/>
      <c r="L28" s="467"/>
      <c r="M28" s="467"/>
      <c r="N28" s="467"/>
      <c r="O28" s="467"/>
      <c r="P28" s="467"/>
      <c r="Q28" s="467"/>
      <c r="R28" s="467"/>
      <c r="S28" s="467"/>
      <c r="T28" s="467"/>
      <c r="U28" s="467"/>
      <c r="V28" s="467"/>
      <c r="W28" s="467"/>
      <c r="X28" s="468"/>
      <c r="Y28" s="37"/>
      <c r="Z28" s="89"/>
      <c r="AA28" s="89"/>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row>
    <row r="29" spans="1:53" s="33" customFormat="1" ht="15" customHeight="1">
      <c r="A29" s="420"/>
      <c r="B29" s="421"/>
      <c r="C29" s="421"/>
      <c r="D29" s="415"/>
      <c r="E29" s="415"/>
      <c r="F29" s="416"/>
      <c r="H29" s="515" t="s">
        <v>137</v>
      </c>
      <c r="I29" s="515"/>
      <c r="J29" s="515"/>
      <c r="K29" s="515"/>
      <c r="L29" s="515"/>
      <c r="M29" s="515"/>
      <c r="N29" s="515"/>
      <c r="O29" s="515"/>
      <c r="P29" s="515"/>
      <c r="Q29" s="515"/>
      <c r="R29" s="515"/>
      <c r="S29" s="515"/>
      <c r="T29" s="515"/>
      <c r="U29" s="515"/>
      <c r="V29" s="515"/>
      <c r="W29" s="515"/>
      <c r="X29" s="516"/>
      <c r="Z29" s="89"/>
      <c r="AA29" s="89"/>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row>
    <row r="30" spans="1:53" ht="22.5" customHeight="1">
      <c r="A30" s="422"/>
      <c r="B30" s="423"/>
      <c r="C30" s="423"/>
      <c r="D30" s="417" t="s">
        <v>138</v>
      </c>
      <c r="E30" s="417"/>
      <c r="F30" s="417"/>
      <c r="G30" s="402"/>
      <c r="H30" s="403"/>
      <c r="I30" s="403"/>
      <c r="J30" s="403"/>
      <c r="K30" s="403"/>
      <c r="L30" s="403"/>
      <c r="M30" s="403"/>
      <c r="N30" s="472"/>
      <c r="O30" s="473" t="str">
        <f>IF(OR(A29="ウ",OR(A29="エ",OR(A29="オ"))),"許諾書（コピー）の提出（A4）が必要です。","")</f>
        <v/>
      </c>
      <c r="P30" s="474" t="str">
        <f t="shared" ref="P30:X30" si="0">IF(OR(P27&gt;=21,P28&gt;=21,P29&gt;=21),"変更願の提出が必要です。","")</f>
        <v/>
      </c>
      <c r="Q30" s="474" t="str">
        <f t="shared" si="0"/>
        <v/>
      </c>
      <c r="R30" s="474" t="str">
        <f t="shared" si="0"/>
        <v/>
      </c>
      <c r="S30" s="474" t="str">
        <f t="shared" si="0"/>
        <v/>
      </c>
      <c r="T30" s="474" t="str">
        <f t="shared" si="0"/>
        <v/>
      </c>
      <c r="U30" s="474" t="str">
        <f t="shared" si="0"/>
        <v/>
      </c>
      <c r="V30" s="474" t="str">
        <f t="shared" si="0"/>
        <v/>
      </c>
      <c r="W30" s="474" t="str">
        <f t="shared" si="0"/>
        <v/>
      </c>
      <c r="X30" s="475" t="str">
        <f t="shared" si="0"/>
        <v/>
      </c>
      <c r="Z30" s="87" t="s">
        <v>139</v>
      </c>
      <c r="AA30" s="89"/>
      <c r="AB30" s="86"/>
      <c r="AC30" s="86"/>
      <c r="AD30" s="90"/>
      <c r="AE30" s="91"/>
      <c r="AF30" s="86"/>
      <c r="AG30" s="86"/>
      <c r="AH30" s="86"/>
      <c r="AI30" s="86"/>
      <c r="AJ30" s="86"/>
      <c r="AK30" s="86"/>
      <c r="AL30" s="86"/>
      <c r="AM30" s="86"/>
      <c r="AN30" s="86"/>
      <c r="AO30" s="86"/>
      <c r="AP30" s="86"/>
      <c r="AQ30" s="86"/>
      <c r="AR30" s="86"/>
      <c r="AS30" s="86"/>
      <c r="AT30" s="86"/>
      <c r="AU30" s="86"/>
      <c r="AV30" s="86"/>
      <c r="AW30" s="86"/>
      <c r="AX30" s="86"/>
      <c r="AY30" s="86"/>
      <c r="AZ30" s="86"/>
      <c r="BA30" s="86"/>
    </row>
    <row r="31" spans="1:53" ht="22.5" customHeight="1">
      <c r="A31" s="476" t="s">
        <v>140</v>
      </c>
      <c r="B31" s="477"/>
      <c r="C31" s="482" t="s">
        <v>141</v>
      </c>
      <c r="D31" s="482"/>
      <c r="E31" s="490"/>
      <c r="F31" s="490"/>
      <c r="G31" s="490"/>
      <c r="H31" s="490"/>
      <c r="I31" s="490"/>
      <c r="J31" s="490"/>
      <c r="K31" s="490"/>
      <c r="L31" s="490"/>
      <c r="M31" s="492" t="s">
        <v>142</v>
      </c>
      <c r="N31" s="492"/>
      <c r="O31" s="494" t="s">
        <v>5</v>
      </c>
      <c r="P31" s="494"/>
      <c r="Q31" s="494"/>
      <c r="R31" s="494"/>
      <c r="S31" s="494"/>
      <c r="T31" s="494"/>
      <c r="U31" s="494"/>
      <c r="V31" s="494"/>
      <c r="W31" s="494"/>
      <c r="X31" s="495"/>
      <c r="Z31" s="89"/>
      <c r="AA31" s="89"/>
      <c r="AB31" s="86"/>
      <c r="AC31" s="86"/>
      <c r="AD31" s="90"/>
      <c r="AE31" s="92"/>
      <c r="AF31" s="86"/>
      <c r="AG31" s="86"/>
      <c r="AH31" s="86"/>
      <c r="AI31" s="86"/>
      <c r="AJ31" s="86"/>
      <c r="AK31" s="86"/>
      <c r="AL31" s="86"/>
      <c r="AM31" s="86"/>
      <c r="AN31" s="86"/>
      <c r="AO31" s="86"/>
      <c r="AP31" s="86"/>
      <c r="AQ31" s="86"/>
      <c r="AR31" s="86"/>
      <c r="AS31" s="86"/>
      <c r="AT31" s="86"/>
      <c r="AU31" s="86"/>
      <c r="AV31" s="86"/>
      <c r="AW31" s="86"/>
      <c r="AX31" s="86"/>
      <c r="AY31" s="86"/>
      <c r="AZ31" s="86"/>
      <c r="BA31" s="86"/>
    </row>
    <row r="32" spans="1:53" ht="26.25" customHeight="1">
      <c r="A32" s="478"/>
      <c r="B32" s="479"/>
      <c r="C32" s="483" t="s">
        <v>342</v>
      </c>
      <c r="D32" s="483"/>
      <c r="E32" s="491"/>
      <c r="F32" s="491"/>
      <c r="G32" s="491"/>
      <c r="H32" s="491"/>
      <c r="I32" s="491"/>
      <c r="J32" s="491"/>
      <c r="K32" s="491"/>
      <c r="L32" s="491"/>
      <c r="M32" s="493"/>
      <c r="N32" s="493"/>
      <c r="O32" s="496"/>
      <c r="P32" s="496"/>
      <c r="Q32" s="496"/>
      <c r="R32" s="496"/>
      <c r="S32" s="496"/>
      <c r="T32" s="496"/>
      <c r="U32" s="496"/>
      <c r="V32" s="496"/>
      <c r="W32" s="496"/>
      <c r="X32" s="497"/>
      <c r="Z32" s="87" t="s">
        <v>403</v>
      </c>
      <c r="AA32" s="89"/>
      <c r="AB32" s="86"/>
      <c r="AC32" s="86"/>
      <c r="AD32" s="90"/>
      <c r="AE32" s="93"/>
      <c r="AF32" s="86"/>
      <c r="AG32" s="86"/>
      <c r="AH32" s="86"/>
      <c r="AI32" s="86"/>
      <c r="AJ32" s="86"/>
      <c r="AK32" s="86"/>
      <c r="AL32" s="86"/>
      <c r="AM32" s="86"/>
      <c r="AN32" s="86"/>
      <c r="AO32" s="86"/>
      <c r="AP32" s="86"/>
      <c r="AQ32" s="86"/>
      <c r="AR32" s="86"/>
      <c r="AS32" s="86"/>
      <c r="AT32" s="86"/>
      <c r="AU32" s="86"/>
      <c r="AV32" s="86"/>
      <c r="AW32" s="86"/>
      <c r="AX32" s="86"/>
      <c r="AY32" s="86"/>
      <c r="AZ32" s="86"/>
      <c r="BA32" s="86"/>
    </row>
    <row r="33" spans="1:53" ht="22.5" customHeight="1">
      <c r="A33" s="478"/>
      <c r="B33" s="479"/>
      <c r="C33" s="484" t="s">
        <v>343</v>
      </c>
      <c r="D33" s="485"/>
      <c r="E33" s="498" t="s">
        <v>6</v>
      </c>
      <c r="F33" s="498"/>
      <c r="G33" s="499"/>
      <c r="H33" s="499"/>
      <c r="I33" s="499"/>
      <c r="J33" s="500"/>
      <c r="K33" s="500"/>
      <c r="L33" s="500"/>
      <c r="M33" s="500"/>
      <c r="N33" s="500"/>
      <c r="O33" s="500"/>
      <c r="P33" s="500"/>
      <c r="Q33" s="500"/>
      <c r="R33" s="500"/>
      <c r="S33" s="500"/>
      <c r="T33" s="500"/>
      <c r="U33" s="500"/>
      <c r="V33" s="500"/>
      <c r="W33" s="500"/>
      <c r="X33" s="501"/>
      <c r="Z33" s="87" t="s">
        <v>78</v>
      </c>
      <c r="AA33" s="89"/>
      <c r="AB33" s="86"/>
      <c r="AC33" s="86"/>
      <c r="AD33" s="94"/>
      <c r="AE33" s="91"/>
      <c r="AF33" s="86"/>
      <c r="AG33" s="86"/>
      <c r="AH33" s="86"/>
      <c r="AI33" s="86"/>
      <c r="AJ33" s="86"/>
      <c r="AK33" s="86"/>
      <c r="AL33" s="86"/>
      <c r="AM33" s="86"/>
      <c r="AN33" s="86"/>
      <c r="AO33" s="86"/>
      <c r="AP33" s="86"/>
      <c r="AQ33" s="86"/>
      <c r="AR33" s="86"/>
      <c r="AS33" s="86"/>
      <c r="AT33" s="86"/>
      <c r="AU33" s="86"/>
      <c r="AV33" s="86"/>
      <c r="AW33" s="86"/>
      <c r="AX33" s="86"/>
      <c r="AY33" s="86"/>
      <c r="AZ33" s="86"/>
      <c r="BA33" s="86"/>
    </row>
    <row r="34" spans="1:53" ht="22.5" customHeight="1">
      <c r="A34" s="478"/>
      <c r="B34" s="479"/>
      <c r="C34" s="486"/>
      <c r="D34" s="487"/>
      <c r="E34" s="498" t="s">
        <v>344</v>
      </c>
      <c r="F34" s="498"/>
      <c r="G34" s="502"/>
      <c r="H34" s="502"/>
      <c r="I34" s="502"/>
      <c r="J34" s="502"/>
      <c r="K34" s="502"/>
      <c r="L34" s="502"/>
      <c r="M34" s="502"/>
      <c r="N34" s="502"/>
      <c r="O34" s="502"/>
      <c r="P34" s="502"/>
      <c r="Q34" s="502"/>
      <c r="R34" s="502"/>
      <c r="S34" s="502"/>
      <c r="T34" s="502"/>
      <c r="U34" s="502"/>
      <c r="V34" s="502"/>
      <c r="W34" s="502"/>
      <c r="X34" s="503"/>
      <c r="Z34" s="89"/>
      <c r="AA34" s="89"/>
      <c r="AB34" s="86"/>
      <c r="AC34" s="86"/>
      <c r="AD34" s="94"/>
      <c r="AE34" s="91"/>
      <c r="AF34" s="86"/>
      <c r="AG34" s="86"/>
      <c r="AH34" s="86"/>
      <c r="AI34" s="86"/>
      <c r="AJ34" s="86"/>
      <c r="AK34" s="86"/>
      <c r="AL34" s="86"/>
      <c r="AM34" s="86"/>
      <c r="AN34" s="86"/>
      <c r="AO34" s="86"/>
      <c r="AP34" s="86"/>
      <c r="AQ34" s="86"/>
      <c r="AR34" s="86"/>
      <c r="AS34" s="86"/>
      <c r="AT34" s="86"/>
      <c r="AU34" s="86"/>
      <c r="AV34" s="86"/>
      <c r="AW34" s="86"/>
      <c r="AX34" s="86"/>
      <c r="AY34" s="86"/>
      <c r="AZ34" s="86"/>
      <c r="BA34" s="86"/>
    </row>
    <row r="35" spans="1:53" s="44" customFormat="1" ht="22.5" customHeight="1" thickBot="1">
      <c r="A35" s="480"/>
      <c r="B35" s="481"/>
      <c r="C35" s="488"/>
      <c r="D35" s="489"/>
      <c r="E35" s="388" t="s">
        <v>345</v>
      </c>
      <c r="F35" s="374"/>
      <c r="G35" s="374"/>
      <c r="H35" s="375"/>
      <c r="I35" s="504"/>
      <c r="J35" s="505"/>
      <c r="K35" s="505"/>
      <c r="L35" s="505"/>
      <c r="M35" s="505"/>
      <c r="N35" s="505"/>
      <c r="O35" s="505"/>
      <c r="P35" s="505"/>
      <c r="Q35" s="505"/>
      <c r="R35" s="505"/>
      <c r="S35" s="505"/>
      <c r="T35" s="505"/>
      <c r="U35" s="505"/>
      <c r="V35" s="505"/>
      <c r="W35" s="505"/>
      <c r="X35" s="506"/>
      <c r="Z35" s="87" t="s">
        <v>79</v>
      </c>
      <c r="AA35" s="89"/>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row>
    <row r="36" spans="1:53" s="44" customFormat="1" ht="18.75" customHeight="1" thickTop="1">
      <c r="A36" s="45" t="s">
        <v>488</v>
      </c>
      <c r="X36" s="47"/>
      <c r="Z36" s="89"/>
      <c r="AA36" s="89"/>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row>
    <row r="37" spans="1:53" ht="18.75" customHeight="1">
      <c r="A37" s="45"/>
      <c r="B37" s="46" t="s">
        <v>489</v>
      </c>
      <c r="C37" s="44"/>
      <c r="D37" s="44"/>
      <c r="E37" s="44"/>
      <c r="F37" s="44"/>
      <c r="G37" s="44"/>
      <c r="H37" s="122">
        <f>+アンコン参加申込書!E28</f>
        <v>0</v>
      </c>
      <c r="I37" s="48" t="s">
        <v>144</v>
      </c>
      <c r="J37" s="44"/>
      <c r="K37" s="48"/>
      <c r="L37" s="44"/>
      <c r="M37" s="44"/>
      <c r="N37" s="44"/>
      <c r="O37" s="44"/>
      <c r="P37" s="44"/>
      <c r="Q37" s="44"/>
      <c r="R37" s="44"/>
      <c r="S37" s="44"/>
      <c r="T37" s="44"/>
      <c r="U37" s="44"/>
      <c r="V37" s="44"/>
      <c r="W37" s="44"/>
      <c r="X37" s="47"/>
      <c r="Z37" s="87" t="s">
        <v>74</v>
      </c>
      <c r="AA37" s="89"/>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row>
    <row r="38" spans="1:53" s="44" customFormat="1" ht="18.75" customHeight="1">
      <c r="A38" s="49"/>
      <c r="B38" s="30"/>
      <c r="C38" s="30"/>
      <c r="D38" s="30"/>
      <c r="E38" s="30"/>
      <c r="F38" s="30"/>
      <c r="G38" s="30"/>
      <c r="H38" s="33" t="s">
        <v>145</v>
      </c>
      <c r="I38" s="30"/>
      <c r="J38" s="30"/>
      <c r="K38" s="30"/>
      <c r="L38" s="369">
        <f>+アンコン参加申込書!F30</f>
        <v>0</v>
      </c>
      <c r="M38" s="369"/>
      <c r="N38" s="369"/>
      <c r="O38" s="369"/>
      <c r="P38" s="369"/>
      <c r="Q38" s="369"/>
      <c r="R38" s="369"/>
      <c r="S38" s="369"/>
      <c r="T38" s="369"/>
      <c r="U38" s="30"/>
      <c r="V38" s="67" t="s">
        <v>146</v>
      </c>
      <c r="X38" s="50"/>
      <c r="Z38" s="87" t="s">
        <v>75</v>
      </c>
      <c r="AA38" s="89"/>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row>
    <row r="39" spans="1:53" s="44" customFormat="1" ht="18.75" customHeight="1">
      <c r="A39" s="45"/>
      <c r="C39" s="46" t="s">
        <v>147</v>
      </c>
      <c r="X39" s="47"/>
      <c r="Z39" s="38"/>
      <c r="AA39" s="38"/>
    </row>
    <row r="40" spans="1:53" ht="18.75" customHeight="1" thickBot="1">
      <c r="A40" s="51"/>
      <c r="B40" s="52"/>
      <c r="C40" s="53" t="s">
        <v>148</v>
      </c>
      <c r="D40" s="52"/>
      <c r="E40" s="52"/>
      <c r="F40" s="52"/>
      <c r="G40" s="52"/>
      <c r="H40" s="52"/>
      <c r="I40" s="52"/>
      <c r="J40" s="52"/>
      <c r="K40" s="52"/>
      <c r="L40" s="52"/>
      <c r="M40" s="52"/>
      <c r="N40" s="52"/>
      <c r="O40" s="52"/>
      <c r="P40" s="52"/>
      <c r="Q40" s="52"/>
      <c r="R40" s="52"/>
      <c r="S40" s="52"/>
      <c r="T40" s="52"/>
      <c r="U40" s="52"/>
      <c r="V40" s="52"/>
      <c r="W40" s="52"/>
      <c r="X40" s="54"/>
      <c r="Z40" s="38"/>
      <c r="AA40" s="38"/>
    </row>
    <row r="41" spans="1:53" ht="16.5" customHeight="1">
      <c r="A41" s="39" t="s">
        <v>421</v>
      </c>
      <c r="Z41" s="38"/>
      <c r="AA41" s="38"/>
    </row>
    <row r="42" spans="1:53" ht="16.5" customHeight="1">
      <c r="A42" s="39" t="s">
        <v>490</v>
      </c>
      <c r="Z42" s="38"/>
      <c r="AA42" s="38"/>
      <c r="AC42" s="55"/>
    </row>
    <row r="43" spans="1:53" ht="16.5" customHeight="1">
      <c r="A43" s="39" t="s">
        <v>356</v>
      </c>
      <c r="Z43" s="38"/>
      <c r="AA43" s="38"/>
    </row>
    <row r="44" spans="1:53" ht="16.5" customHeight="1">
      <c r="A44" s="39" t="s">
        <v>405</v>
      </c>
      <c r="Z44" s="38"/>
      <c r="AA44" s="38"/>
    </row>
    <row r="45" spans="1:53" ht="16.5" customHeight="1">
      <c r="A45" s="39" t="s">
        <v>406</v>
      </c>
      <c r="Z45" s="38"/>
      <c r="AA45" s="38"/>
    </row>
    <row r="46" spans="1:53" ht="16.5" customHeight="1">
      <c r="A46" s="39" t="s">
        <v>407</v>
      </c>
      <c r="Z46" s="38"/>
      <c r="AA46" s="38"/>
    </row>
    <row r="47" spans="1:53" ht="16.5" customHeight="1">
      <c r="A47" s="39" t="s">
        <v>149</v>
      </c>
      <c r="Z47" s="38"/>
      <c r="AA47" s="38"/>
    </row>
    <row r="48" spans="1:53">
      <c r="A48" s="39" t="s">
        <v>150</v>
      </c>
      <c r="Z48" s="38"/>
      <c r="AA48" s="38"/>
    </row>
  </sheetData>
  <mergeCells count="114">
    <mergeCell ref="A21:C21"/>
    <mergeCell ref="D21:X21"/>
    <mergeCell ref="C20:D20"/>
    <mergeCell ref="C19:D19"/>
    <mergeCell ref="E35:H35"/>
    <mergeCell ref="I35:X35"/>
    <mergeCell ref="M23:O23"/>
    <mergeCell ref="P23:X23"/>
    <mergeCell ref="A24:C25"/>
    <mergeCell ref="D24:F26"/>
    <mergeCell ref="H24:X24"/>
    <mergeCell ref="H25:X25"/>
    <mergeCell ref="A26:C28"/>
    <mergeCell ref="D27:F29"/>
    <mergeCell ref="H27:X27"/>
    <mergeCell ref="H28:X28"/>
    <mergeCell ref="A29:C30"/>
    <mergeCell ref="H29:X29"/>
    <mergeCell ref="D30:F30"/>
    <mergeCell ref="G30:N30"/>
    <mergeCell ref="O30:X30"/>
    <mergeCell ref="B8:C10"/>
    <mergeCell ref="G33:I33"/>
    <mergeCell ref="J33:X33"/>
    <mergeCell ref="E31:L31"/>
    <mergeCell ref="M31:N32"/>
    <mergeCell ref="O31:X31"/>
    <mergeCell ref="Z16:Z20"/>
    <mergeCell ref="F17:K17"/>
    <mergeCell ref="M17:N17"/>
    <mergeCell ref="P17:X17"/>
    <mergeCell ref="F18:K18"/>
    <mergeCell ref="M18:N18"/>
    <mergeCell ref="P18:X18"/>
    <mergeCell ref="F19:K19"/>
    <mergeCell ref="M19:N19"/>
    <mergeCell ref="P19:X19"/>
    <mergeCell ref="F20:K20"/>
    <mergeCell ref="M20:N20"/>
    <mergeCell ref="P20:X20"/>
    <mergeCell ref="J23:L23"/>
    <mergeCell ref="O32:X32"/>
    <mergeCell ref="A31:B35"/>
    <mergeCell ref="C31:D31"/>
    <mergeCell ref="Z8:BM9"/>
    <mergeCell ref="B11:C12"/>
    <mergeCell ref="D11:E11"/>
    <mergeCell ref="F11:K11"/>
    <mergeCell ref="L11:M11"/>
    <mergeCell ref="N11:X11"/>
    <mergeCell ref="D12:E12"/>
    <mergeCell ref="F12:K12"/>
    <mergeCell ref="L12:M12"/>
    <mergeCell ref="N12:P12"/>
    <mergeCell ref="S12:V12"/>
    <mergeCell ref="W12:X12"/>
    <mergeCell ref="D13:E13"/>
    <mergeCell ref="F13:K13"/>
    <mergeCell ref="L13:M13"/>
    <mergeCell ref="N13:X13"/>
    <mergeCell ref="D14:E14"/>
    <mergeCell ref="F14:K14"/>
    <mergeCell ref="L14:X14"/>
    <mergeCell ref="F9:X9"/>
    <mergeCell ref="D10:E10"/>
    <mergeCell ref="F10:X10"/>
    <mergeCell ref="AA5:BA6"/>
    <mergeCell ref="A6:C6"/>
    <mergeCell ref="D6:X6"/>
    <mergeCell ref="A7:C7"/>
    <mergeCell ref="D7:I7"/>
    <mergeCell ref="V7:X7"/>
    <mergeCell ref="C32:D32"/>
    <mergeCell ref="E32:L32"/>
    <mergeCell ref="A22:C22"/>
    <mergeCell ref="D22:G23"/>
    <mergeCell ref="H22:I22"/>
    <mergeCell ref="L22:M22"/>
    <mergeCell ref="V22:W22"/>
    <mergeCell ref="A23:C23"/>
    <mergeCell ref="H23:I23"/>
    <mergeCell ref="D8:E8"/>
    <mergeCell ref="F8:X8"/>
    <mergeCell ref="D9:E9"/>
    <mergeCell ref="B15:C15"/>
    <mergeCell ref="D15:E15"/>
    <mergeCell ref="F15:S15"/>
    <mergeCell ref="T15:X15"/>
    <mergeCell ref="N22:S22"/>
    <mergeCell ref="T22:U22"/>
    <mergeCell ref="L38:T38"/>
    <mergeCell ref="A4:C4"/>
    <mergeCell ref="D4:M4"/>
    <mergeCell ref="N4:Q4"/>
    <mergeCell ref="R4:T4"/>
    <mergeCell ref="V4:X4"/>
    <mergeCell ref="Z4:Z7"/>
    <mergeCell ref="A5:C5"/>
    <mergeCell ref="D5:X5"/>
    <mergeCell ref="J7:R7"/>
    <mergeCell ref="S7:U7"/>
    <mergeCell ref="C33:D35"/>
    <mergeCell ref="E33:F33"/>
    <mergeCell ref="E34:F34"/>
    <mergeCell ref="G34:X34"/>
    <mergeCell ref="A16:A20"/>
    <mergeCell ref="C16:E16"/>
    <mergeCell ref="F16:K16"/>
    <mergeCell ref="M16:O16"/>
    <mergeCell ref="P16:X16"/>
    <mergeCell ref="C17:D17"/>
    <mergeCell ref="C18:D18"/>
    <mergeCell ref="A8:A15"/>
    <mergeCell ref="B13:C14"/>
  </mergeCells>
  <phoneticPr fontId="1"/>
  <conditionalFormatting sqref="A23:C23">
    <cfRule type="expression" dxfId="107" priority="46">
      <formula>$A$23:$C$23&lt;&gt;0</formula>
    </cfRule>
  </conditionalFormatting>
  <conditionalFormatting sqref="A29:C30">
    <cfRule type="expression" dxfId="106" priority="40">
      <formula>$A$29:$C$30&lt;&gt;0</formula>
    </cfRule>
  </conditionalFormatting>
  <conditionalFormatting sqref="C17:D17">
    <cfRule type="expression" dxfId="105" priority="51">
      <formula>$C$17:$D$17&lt;&gt;0</formula>
    </cfRule>
  </conditionalFormatting>
  <conditionalFormatting sqref="C18:D18">
    <cfRule type="expression" dxfId="104" priority="25">
      <formula>$C$18:$D$18&lt;&gt;0</formula>
    </cfRule>
  </conditionalFormatting>
  <conditionalFormatting sqref="C19:D19">
    <cfRule type="expression" dxfId="103" priority="24">
      <formula>$C$19:$D$19&lt;&gt;0</formula>
    </cfRule>
  </conditionalFormatting>
  <conditionalFormatting sqref="C20:D20">
    <cfRule type="expression" dxfId="102" priority="23">
      <formula>$C$20:$D$20&lt;&gt;0</formula>
    </cfRule>
  </conditionalFormatting>
  <conditionalFormatting sqref="D21:X21">
    <cfRule type="expression" dxfId="101" priority="47">
      <formula>$D$21:$X$21&lt;&gt;0</formula>
    </cfRule>
  </conditionalFormatting>
  <conditionalFormatting sqref="E17">
    <cfRule type="expression" dxfId="100" priority="50">
      <formula>$E$17&lt;&gt;0</formula>
    </cfRule>
  </conditionalFormatting>
  <conditionalFormatting sqref="E18">
    <cfRule type="expression" dxfId="99" priority="17">
      <formula>$E$18&lt;&gt;0</formula>
    </cfRule>
  </conditionalFormatting>
  <conditionalFormatting sqref="E19">
    <cfRule type="expression" dxfId="98" priority="16">
      <formula>$E$19&lt;&gt;0</formula>
    </cfRule>
  </conditionalFormatting>
  <conditionalFormatting sqref="E20">
    <cfRule type="expression" dxfId="97" priority="15">
      <formula>$E$20&lt;&gt;0</formula>
    </cfRule>
  </conditionalFormatting>
  <conditionalFormatting sqref="E31:L31">
    <cfRule type="expression" dxfId="96" priority="38">
      <formula>$E$31:$L$31&lt;&gt;0</formula>
    </cfRule>
  </conditionalFormatting>
  <conditionalFormatting sqref="E32:L32">
    <cfRule type="expression" dxfId="95" priority="5">
      <formula>$E$32:$L$32&lt;&gt;0</formula>
    </cfRule>
  </conditionalFormatting>
  <conditionalFormatting sqref="F11:K11">
    <cfRule type="expression" dxfId="94" priority="55">
      <formula>$F$11:$K$11&lt;&gt;0</formula>
    </cfRule>
  </conditionalFormatting>
  <conditionalFormatting sqref="F12:K12">
    <cfRule type="expression" dxfId="93" priority="30">
      <formula>$F$12:$K$12&lt;&gt;0</formula>
    </cfRule>
  </conditionalFormatting>
  <conditionalFormatting sqref="F13:K13">
    <cfRule type="expression" dxfId="92" priority="29">
      <formula>$F$13:$K$13&lt;&gt;0</formula>
    </cfRule>
  </conditionalFormatting>
  <conditionalFormatting sqref="F14:K14">
    <cfRule type="expression" dxfId="91" priority="28">
      <formula>$F$14:$K$14&lt;&gt;0</formula>
    </cfRule>
  </conditionalFormatting>
  <conditionalFormatting sqref="F17:K17">
    <cfRule type="expression" dxfId="90" priority="48">
      <formula>$F$17:$K$17&lt;&gt;0</formula>
    </cfRule>
  </conditionalFormatting>
  <conditionalFormatting sqref="F18:K18">
    <cfRule type="expression" dxfId="89" priority="11">
      <formula>$F$18:$K$18&lt;&gt;0</formula>
    </cfRule>
  </conditionalFormatting>
  <conditionalFormatting sqref="F19:K19">
    <cfRule type="expression" dxfId="88" priority="10">
      <formula>$F$19:$K$19&lt;&gt;0</formula>
    </cfRule>
  </conditionalFormatting>
  <conditionalFormatting sqref="F20:K20">
    <cfRule type="expression" dxfId="87" priority="9">
      <formula>$F$20:$K$20&lt;&gt;0</formula>
    </cfRule>
  </conditionalFormatting>
  <conditionalFormatting sqref="F15:S15">
    <cfRule type="expression" dxfId="86" priority="3">
      <formula>$F$15:$S$15&lt;&gt;0</formula>
    </cfRule>
  </conditionalFormatting>
  <conditionalFormatting sqref="F8:X8">
    <cfRule type="expression" dxfId="85" priority="56">
      <formula>$F$8:$X$8&lt;&gt;0</formula>
    </cfRule>
  </conditionalFormatting>
  <conditionalFormatting sqref="F9:X9">
    <cfRule type="expression" dxfId="84" priority="32">
      <formula>$F$9:$X$9&lt;&gt;0</formula>
    </cfRule>
  </conditionalFormatting>
  <conditionalFormatting sqref="F10:X10">
    <cfRule type="expression" dxfId="83" priority="31">
      <formula>$F$10:$X$10&lt;&gt;0</formula>
    </cfRule>
  </conditionalFormatting>
  <conditionalFormatting sqref="G33:I33">
    <cfRule type="expression" dxfId="82" priority="36">
      <formula>$G$33:$I$33&lt;&gt;0</formula>
    </cfRule>
  </conditionalFormatting>
  <conditionalFormatting sqref="G30:N30">
    <cfRule type="expression" dxfId="81" priority="39">
      <formula>$G$30:$N$30&lt;&gt;0</formula>
    </cfRule>
  </conditionalFormatting>
  <conditionalFormatting sqref="G34:X34">
    <cfRule type="expression" dxfId="80" priority="35">
      <formula>$G$34:$X$34&lt;&gt;0</formula>
    </cfRule>
  </conditionalFormatting>
  <conditionalFormatting sqref="H37">
    <cfRule type="expression" dxfId="79" priority="33">
      <formula>$H$37&lt;&gt;0</formula>
    </cfRule>
  </conditionalFormatting>
  <conditionalFormatting sqref="I35:X35">
    <cfRule type="expression" dxfId="78" priority="34">
      <formula>$I$35:$X$35&lt;&gt;0</formula>
    </cfRule>
  </conditionalFormatting>
  <conditionalFormatting sqref="J22">
    <cfRule type="expression" dxfId="77" priority="45">
      <formula>$J$22&lt;&gt;0</formula>
    </cfRule>
  </conditionalFormatting>
  <conditionalFormatting sqref="J23:L23">
    <cfRule type="expression" dxfId="76" priority="42">
      <formula>$J$23:$L$23&lt;&gt;0</formula>
    </cfRule>
  </conditionalFormatting>
  <conditionalFormatting sqref="L38:T38">
    <cfRule type="expression" dxfId="75" priority="4">
      <formula>$L$38:$T$38&lt;&gt;0</formula>
    </cfRule>
  </conditionalFormatting>
  <conditionalFormatting sqref="M17:N17">
    <cfRule type="expression" dxfId="74" priority="22">
      <formula>$M$17:$N$17&lt;&gt;0</formula>
    </cfRule>
  </conditionalFormatting>
  <conditionalFormatting sqref="M18:N18">
    <cfRule type="expression" dxfId="73" priority="21">
      <formula>$M$18:$N$18&lt;&gt;0</formula>
    </cfRule>
  </conditionalFormatting>
  <conditionalFormatting sqref="M19:N19">
    <cfRule type="expression" dxfId="72" priority="20">
      <formula>$M$19:$N$19&lt;&gt;0</formula>
    </cfRule>
  </conditionalFormatting>
  <conditionalFormatting sqref="M20:N20">
    <cfRule type="expression" dxfId="71" priority="19">
      <formula>$M$20:$N$20&lt;&gt;0</formula>
    </cfRule>
  </conditionalFormatting>
  <conditionalFormatting sqref="N12:P12">
    <cfRule type="expression" dxfId="70" priority="53">
      <formula>$N$12:$P$12&lt;&gt;0</formula>
    </cfRule>
  </conditionalFormatting>
  <conditionalFormatting sqref="N22:S22">
    <cfRule type="expression" dxfId="69" priority="44">
      <formula>$N$22:$S$22&lt;&gt;0</formula>
    </cfRule>
  </conditionalFormatting>
  <conditionalFormatting sqref="N11:X11">
    <cfRule type="expression" dxfId="68" priority="54">
      <formula>$N$11:$X$11&lt;&gt;0</formula>
    </cfRule>
  </conditionalFormatting>
  <conditionalFormatting sqref="N13:X13">
    <cfRule type="expression" dxfId="67" priority="27">
      <formula>$N$13:$X$13&lt;&gt;0</formula>
    </cfRule>
  </conditionalFormatting>
  <conditionalFormatting sqref="O17">
    <cfRule type="expression" dxfId="66" priority="18">
      <formula>$O$17&lt;&gt;0</formula>
    </cfRule>
  </conditionalFormatting>
  <conditionalFormatting sqref="O18">
    <cfRule type="expression" dxfId="65" priority="14">
      <formula>$O$18&lt;&gt;0</formula>
    </cfRule>
  </conditionalFormatting>
  <conditionalFormatting sqref="O19">
    <cfRule type="expression" dxfId="64" priority="13">
      <formula>$O$19&lt;&gt;0</formula>
    </cfRule>
  </conditionalFormatting>
  <conditionalFormatting sqref="O20">
    <cfRule type="expression" dxfId="63" priority="12">
      <formula>$O$20&lt;&gt;0</formula>
    </cfRule>
  </conditionalFormatting>
  <conditionalFormatting sqref="O32:X32">
    <cfRule type="expression" dxfId="62" priority="37">
      <formula>$O$32:$X$32&lt;&gt;0</formula>
    </cfRule>
  </conditionalFormatting>
  <conditionalFormatting sqref="P17:X17">
    <cfRule type="expression" dxfId="61" priority="1">
      <formula>$P$17:$X$17&lt;&gt;0</formula>
    </cfRule>
  </conditionalFormatting>
  <conditionalFormatting sqref="P18:X18">
    <cfRule type="expression" dxfId="60" priority="8">
      <formula>$P$18:$X$18&lt;&gt;0</formula>
    </cfRule>
  </conditionalFormatting>
  <conditionalFormatting sqref="P19:X19">
    <cfRule type="expression" dxfId="59" priority="7">
      <formula>$P$19:$X$19&lt;&gt;0</formula>
    </cfRule>
  </conditionalFormatting>
  <conditionalFormatting sqref="P20:X20">
    <cfRule type="expression" dxfId="58" priority="6">
      <formula>$P$20:$X$20&lt;&gt;0</formula>
    </cfRule>
  </conditionalFormatting>
  <conditionalFormatting sqref="P23:X23">
    <cfRule type="expression" dxfId="57" priority="41">
      <formula>$P$23:$X$23&lt;&gt;0</formula>
    </cfRule>
  </conditionalFormatting>
  <conditionalFormatting sqref="S12:V12">
    <cfRule type="expression" dxfId="56" priority="26">
      <formula>$S$12:$V$12&lt;&gt;0</formula>
    </cfRule>
  </conditionalFormatting>
  <conditionalFormatting sqref="T15:X15">
    <cfRule type="expression" dxfId="55" priority="2">
      <formula>$T$15:$X$15&lt;&gt;0</formula>
    </cfRule>
  </conditionalFormatting>
  <conditionalFormatting sqref="V22:W22">
    <cfRule type="expression" dxfId="54" priority="43">
      <formula>$V$22:$W$22&lt;&gt;0</formula>
    </cfRule>
  </conditionalFormatting>
  <dataValidations count="4">
    <dataValidation type="list" allowBlank="1" showInputMessage="1" showErrorMessage="1" sqref="J23:L23" xr:uid="{1E808632-7698-40EE-A438-481D793080F4}">
      <formula1>$CY$1:$CY$3</formula1>
    </dataValidation>
    <dataValidation type="list" allowBlank="1" showInputMessage="1" showErrorMessage="1" sqref="A23:C23" xr:uid="{A5666F6D-7C51-4E70-825F-F3C68D87C1D0}">
      <formula1>$CV$1:$CV$2</formula1>
    </dataValidation>
    <dataValidation type="list" allowBlank="1" showInputMessage="1" showErrorMessage="1" sqref="T15:X15" xr:uid="{724C005E-72E0-4861-898E-A854A6C39014}">
      <formula1>$CR$1:$CR$3</formula1>
    </dataValidation>
    <dataValidation type="list" allowBlank="1" showInputMessage="1" showErrorMessage="1" sqref="A29" xr:uid="{F44A1E13-1D1E-4DBD-8D19-62BF15DCA2B6}">
      <formula1>$DB$1:$DB$5</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BB7AB-099B-410B-BFBC-55FF962BAEC0}">
  <sheetPr codeName="Sheet5">
    <tabColor rgb="FF7030A0"/>
  </sheetPr>
  <dimension ref="A1:DB48"/>
  <sheetViews>
    <sheetView zoomScaleNormal="100" workbookViewId="0">
      <selection activeCell="A42" sqref="A42"/>
    </sheetView>
  </sheetViews>
  <sheetFormatPr defaultColWidth="2.5" defaultRowHeight="13.5"/>
  <cols>
    <col min="1" max="2" width="5.75" style="30" customWidth="1"/>
    <col min="3" max="3" width="2.875" style="30" customWidth="1"/>
    <col min="4" max="4" width="5.75" style="30" customWidth="1"/>
    <col min="5" max="7" width="2.875" style="30" customWidth="1"/>
    <col min="8" max="8" width="8.625" style="30" customWidth="1"/>
    <col min="9" max="10" width="5.75" style="30" customWidth="1"/>
    <col min="11" max="11" width="2.875" style="30" customWidth="1"/>
    <col min="12" max="12" width="5.75" style="30" customWidth="1"/>
    <col min="13" max="13" width="2.875" style="30" customWidth="1"/>
    <col min="14" max="14" width="5.75" style="30" customWidth="1"/>
    <col min="15" max="16" width="2.75" style="30" customWidth="1"/>
    <col min="17" max="17" width="5.75" style="30" customWidth="1"/>
    <col min="18" max="24" width="3" style="30" customWidth="1"/>
    <col min="25" max="25" width="0.625" style="30" customWidth="1"/>
    <col min="26" max="16384" width="2.5" style="30"/>
  </cols>
  <sheetData>
    <row r="1" spans="1:106" s="28" customFormat="1" ht="21" customHeight="1">
      <c r="A1" s="225" t="str">
        <f>+'曲目等申込書（チーム１）'!A1:X1</f>
        <v>令和７年（2025年）</v>
      </c>
      <c r="B1" s="225"/>
      <c r="C1" s="225"/>
      <c r="D1" s="225"/>
      <c r="E1" s="225"/>
      <c r="F1" s="225"/>
      <c r="G1" s="225"/>
      <c r="H1" s="225"/>
      <c r="I1" s="225"/>
      <c r="J1" s="225"/>
      <c r="K1" s="225"/>
      <c r="L1" s="225"/>
      <c r="M1" s="225"/>
      <c r="N1" s="225"/>
      <c r="O1" s="225"/>
      <c r="P1" s="225"/>
      <c r="Q1" s="225"/>
      <c r="R1" s="225"/>
      <c r="S1" s="225"/>
      <c r="T1" s="225"/>
      <c r="U1" s="225"/>
      <c r="V1" s="225"/>
      <c r="W1" s="225"/>
      <c r="X1" s="225"/>
      <c r="Z1" s="83" t="s">
        <v>339</v>
      </c>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CN1" s="29" t="s">
        <v>25</v>
      </c>
      <c r="CR1" s="30" t="s">
        <v>81</v>
      </c>
      <c r="CV1" s="30" t="s">
        <v>82</v>
      </c>
      <c r="CY1" s="30" t="s">
        <v>83</v>
      </c>
      <c r="DB1" s="30" t="s">
        <v>84</v>
      </c>
    </row>
    <row r="2" spans="1:106" s="28" customFormat="1" ht="21" customHeight="1">
      <c r="A2" s="226" t="str">
        <f>+'曲目等申込書（チーム１）'!A2:X2</f>
        <v>第49回神奈川県アンサンブルコンテスト曲目等申込書</v>
      </c>
      <c r="B2" s="226"/>
      <c r="C2" s="226"/>
      <c r="D2" s="226"/>
      <c r="E2" s="226"/>
      <c r="F2" s="226"/>
      <c r="G2" s="226"/>
      <c r="H2" s="226"/>
      <c r="I2" s="226"/>
      <c r="J2" s="226"/>
      <c r="K2" s="226"/>
      <c r="L2" s="226"/>
      <c r="M2" s="226"/>
      <c r="N2" s="226"/>
      <c r="O2" s="226"/>
      <c r="P2" s="226"/>
      <c r="Q2" s="226"/>
      <c r="R2" s="226"/>
      <c r="S2" s="226"/>
      <c r="T2" s="226"/>
      <c r="U2" s="226"/>
      <c r="V2" s="226"/>
      <c r="W2" s="226"/>
      <c r="X2" s="226"/>
      <c r="Z2" s="85" t="s">
        <v>422</v>
      </c>
      <c r="AA2" s="85"/>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CN2" s="29" t="s">
        <v>26</v>
      </c>
      <c r="CR2" s="30" t="s">
        <v>85</v>
      </c>
      <c r="CV2" s="30" t="s">
        <v>86</v>
      </c>
      <c r="CY2" s="30" t="s">
        <v>87</v>
      </c>
      <c r="DB2" s="30" t="s">
        <v>88</v>
      </c>
    </row>
    <row r="3" spans="1:106" ht="3.75" customHeight="1" thickBot="1">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CN3" s="29" t="s">
        <v>27</v>
      </c>
      <c r="CR3" s="30" t="s">
        <v>89</v>
      </c>
      <c r="CY3" s="30" t="s">
        <v>90</v>
      </c>
      <c r="DB3" s="30" t="s">
        <v>91</v>
      </c>
    </row>
    <row r="4" spans="1:106" ht="30" customHeight="1">
      <c r="A4" s="449" t="s">
        <v>92</v>
      </c>
      <c r="B4" s="377"/>
      <c r="C4" s="378"/>
      <c r="D4" s="379">
        <f>+アンコン参加申込書!B5</f>
        <v>0</v>
      </c>
      <c r="E4" s="380"/>
      <c r="F4" s="380"/>
      <c r="G4" s="380"/>
      <c r="H4" s="380"/>
      <c r="I4" s="380"/>
      <c r="J4" s="380"/>
      <c r="K4" s="380"/>
      <c r="L4" s="380"/>
      <c r="M4" s="381"/>
      <c r="N4" s="376" t="s">
        <v>93</v>
      </c>
      <c r="O4" s="377"/>
      <c r="P4" s="377"/>
      <c r="Q4" s="378"/>
      <c r="R4" s="458" t="str">
        <f>+アンコン参加申込書!J5</f>
        <v/>
      </c>
      <c r="S4" s="459"/>
      <c r="T4" s="459"/>
      <c r="U4" s="64" t="s">
        <v>338</v>
      </c>
      <c r="V4" s="389"/>
      <c r="W4" s="389"/>
      <c r="X4" s="390"/>
      <c r="Z4" s="411" t="s">
        <v>80</v>
      </c>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DB4" s="30" t="s">
        <v>94</v>
      </c>
    </row>
    <row r="5" spans="1:106" ht="23.25" customHeight="1">
      <c r="A5" s="450" t="s">
        <v>95</v>
      </c>
      <c r="B5" s="451"/>
      <c r="C5" s="452"/>
      <c r="D5" s="382">
        <f>+アンコン参加申込書!B6</f>
        <v>0</v>
      </c>
      <c r="E5" s="383"/>
      <c r="F5" s="383"/>
      <c r="G5" s="383"/>
      <c r="H5" s="383"/>
      <c r="I5" s="383"/>
      <c r="J5" s="383"/>
      <c r="K5" s="383"/>
      <c r="L5" s="383"/>
      <c r="M5" s="383"/>
      <c r="N5" s="383"/>
      <c r="O5" s="383"/>
      <c r="P5" s="383"/>
      <c r="Q5" s="383"/>
      <c r="R5" s="383"/>
      <c r="S5" s="383"/>
      <c r="T5" s="383"/>
      <c r="U5" s="383"/>
      <c r="V5" s="383"/>
      <c r="W5" s="383"/>
      <c r="X5" s="384"/>
      <c r="Z5" s="411"/>
      <c r="AA5" s="412" t="s">
        <v>340</v>
      </c>
      <c r="AB5" s="412"/>
      <c r="AC5" s="412"/>
      <c r="AD5" s="412"/>
      <c r="AE5" s="412"/>
      <c r="AF5" s="412"/>
      <c r="AG5" s="412"/>
      <c r="AH5" s="412"/>
      <c r="AI5" s="412"/>
      <c r="AJ5" s="412"/>
      <c r="AK5" s="412"/>
      <c r="AL5" s="412"/>
      <c r="AM5" s="412"/>
      <c r="AN5" s="412"/>
      <c r="AO5" s="412"/>
      <c r="AP5" s="412"/>
      <c r="AQ5" s="412"/>
      <c r="AR5" s="412"/>
      <c r="AS5" s="412"/>
      <c r="AT5" s="412"/>
      <c r="AU5" s="412"/>
      <c r="AV5" s="412"/>
      <c r="AW5" s="412"/>
      <c r="AX5" s="412"/>
      <c r="AY5" s="412"/>
      <c r="AZ5" s="412"/>
      <c r="BA5" s="412"/>
      <c r="DB5" s="30" t="s">
        <v>96</v>
      </c>
    </row>
    <row r="6" spans="1:106" ht="30" customHeight="1">
      <c r="A6" s="370" t="s">
        <v>97</v>
      </c>
      <c r="B6" s="371"/>
      <c r="C6" s="372"/>
      <c r="D6" s="385">
        <f>+アンコン参加申込書!B7</f>
        <v>0</v>
      </c>
      <c r="E6" s="386"/>
      <c r="F6" s="386"/>
      <c r="G6" s="386"/>
      <c r="H6" s="386"/>
      <c r="I6" s="386"/>
      <c r="J6" s="386"/>
      <c r="K6" s="386"/>
      <c r="L6" s="386"/>
      <c r="M6" s="386"/>
      <c r="N6" s="386"/>
      <c r="O6" s="386"/>
      <c r="P6" s="386"/>
      <c r="Q6" s="386"/>
      <c r="R6" s="386"/>
      <c r="S6" s="386"/>
      <c r="T6" s="386"/>
      <c r="U6" s="386"/>
      <c r="V6" s="386"/>
      <c r="W6" s="386"/>
      <c r="X6" s="387"/>
      <c r="Z6" s="411"/>
      <c r="AA6" s="412"/>
      <c r="AB6" s="412"/>
      <c r="AC6" s="412"/>
      <c r="AD6" s="412"/>
      <c r="AE6" s="412"/>
      <c r="AF6" s="412"/>
      <c r="AG6" s="412"/>
      <c r="AH6" s="412"/>
      <c r="AI6" s="412"/>
      <c r="AJ6" s="412"/>
      <c r="AK6" s="412"/>
      <c r="AL6" s="412"/>
      <c r="AM6" s="412"/>
      <c r="AN6" s="412"/>
      <c r="AO6" s="412"/>
      <c r="AP6" s="412"/>
      <c r="AQ6" s="412"/>
      <c r="AR6" s="412"/>
      <c r="AS6" s="412"/>
      <c r="AT6" s="412"/>
      <c r="AU6" s="412"/>
      <c r="AV6" s="412"/>
      <c r="AW6" s="412"/>
      <c r="AX6" s="412"/>
      <c r="AY6" s="412"/>
      <c r="AZ6" s="412"/>
      <c r="BA6" s="412"/>
    </row>
    <row r="7" spans="1:106" ht="26.25" customHeight="1" thickBot="1">
      <c r="A7" s="373" t="s">
        <v>98</v>
      </c>
      <c r="B7" s="374"/>
      <c r="C7" s="375"/>
      <c r="D7" s="388" t="s">
        <v>401</v>
      </c>
      <c r="E7" s="374"/>
      <c r="F7" s="374"/>
      <c r="G7" s="374"/>
      <c r="H7" s="374"/>
      <c r="I7" s="374"/>
      <c r="J7" s="391">
        <f>+アンコン参加申込書!C18</f>
        <v>0</v>
      </c>
      <c r="K7" s="391"/>
      <c r="L7" s="391"/>
      <c r="M7" s="391"/>
      <c r="N7" s="391"/>
      <c r="O7" s="391"/>
      <c r="P7" s="391"/>
      <c r="Q7" s="391"/>
      <c r="R7" s="391"/>
      <c r="S7" s="391">
        <f>+アンコン参加申込書!F18</f>
        <v>0</v>
      </c>
      <c r="T7" s="391"/>
      <c r="U7" s="392"/>
      <c r="V7" s="534" t="s">
        <v>99</v>
      </c>
      <c r="W7" s="534"/>
      <c r="X7" s="535"/>
      <c r="Z7" s="411"/>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7"/>
    </row>
    <row r="8" spans="1:106" ht="26.25" customHeight="1" thickTop="1">
      <c r="A8" s="437" t="s">
        <v>100</v>
      </c>
      <c r="B8" s="441" t="s">
        <v>101</v>
      </c>
      <c r="C8" s="442"/>
      <c r="D8" s="397" t="s">
        <v>102</v>
      </c>
      <c r="E8" s="398"/>
      <c r="F8" s="522"/>
      <c r="G8" s="523"/>
      <c r="H8" s="523"/>
      <c r="I8" s="523"/>
      <c r="J8" s="523"/>
      <c r="K8" s="523"/>
      <c r="L8" s="523"/>
      <c r="M8" s="523"/>
      <c r="N8" s="523"/>
      <c r="O8" s="523"/>
      <c r="P8" s="523"/>
      <c r="Q8" s="523"/>
      <c r="R8" s="523"/>
      <c r="S8" s="523"/>
      <c r="T8" s="523"/>
      <c r="U8" s="523"/>
      <c r="V8" s="523"/>
      <c r="W8" s="523"/>
      <c r="X8" s="524"/>
      <c r="Z8" s="514" t="s">
        <v>423</v>
      </c>
      <c r="AA8" s="514"/>
      <c r="AB8" s="514"/>
      <c r="AC8" s="514"/>
      <c r="AD8" s="514"/>
      <c r="AE8" s="514"/>
      <c r="AF8" s="514"/>
      <c r="AG8" s="514"/>
      <c r="AH8" s="514"/>
      <c r="AI8" s="514"/>
      <c r="AJ8" s="514"/>
      <c r="AK8" s="514"/>
      <c r="AL8" s="514"/>
      <c r="AM8" s="514"/>
      <c r="AN8" s="514"/>
      <c r="AO8" s="514"/>
      <c r="AP8" s="514"/>
      <c r="AQ8" s="514"/>
      <c r="AR8" s="514"/>
      <c r="AS8" s="514"/>
      <c r="AT8" s="514"/>
      <c r="AU8" s="514"/>
      <c r="AV8" s="514"/>
      <c r="AW8" s="514"/>
      <c r="AX8" s="514"/>
      <c r="AY8" s="514"/>
      <c r="AZ8" s="514"/>
      <c r="BA8" s="514"/>
      <c r="BB8" s="514"/>
      <c r="BC8" s="514"/>
      <c r="BD8" s="514"/>
      <c r="BE8" s="514"/>
      <c r="BF8" s="514"/>
      <c r="BG8" s="514"/>
      <c r="BH8" s="514"/>
      <c r="BI8" s="514"/>
      <c r="BJ8" s="514"/>
      <c r="BK8" s="514"/>
      <c r="BL8" s="514"/>
      <c r="BM8" s="514"/>
    </row>
    <row r="9" spans="1:106" ht="26.25" customHeight="1">
      <c r="A9" s="438"/>
      <c r="B9" s="443"/>
      <c r="C9" s="444"/>
      <c r="D9" s="395" t="s">
        <v>103</v>
      </c>
      <c r="E9" s="396"/>
      <c r="F9" s="531"/>
      <c r="G9" s="532"/>
      <c r="H9" s="532"/>
      <c r="I9" s="532"/>
      <c r="J9" s="532"/>
      <c r="K9" s="532"/>
      <c r="L9" s="532"/>
      <c r="M9" s="532"/>
      <c r="N9" s="532"/>
      <c r="O9" s="532"/>
      <c r="P9" s="532"/>
      <c r="Q9" s="532"/>
      <c r="R9" s="532"/>
      <c r="S9" s="532"/>
      <c r="T9" s="532"/>
      <c r="U9" s="532"/>
      <c r="V9" s="532"/>
      <c r="W9" s="532"/>
      <c r="X9" s="542"/>
      <c r="Z9" s="514"/>
      <c r="AA9" s="514"/>
      <c r="AB9" s="514"/>
      <c r="AC9" s="514"/>
      <c r="AD9" s="514"/>
      <c r="AE9" s="514"/>
      <c r="AF9" s="514"/>
      <c r="AG9" s="514"/>
      <c r="AH9" s="514"/>
      <c r="AI9" s="514"/>
      <c r="AJ9" s="514"/>
      <c r="AK9" s="514"/>
      <c r="AL9" s="514"/>
      <c r="AM9" s="514"/>
      <c r="AN9" s="514"/>
      <c r="AO9" s="514"/>
      <c r="AP9" s="514"/>
      <c r="AQ9" s="514"/>
      <c r="AR9" s="514"/>
      <c r="AS9" s="514"/>
      <c r="AT9" s="514"/>
      <c r="AU9" s="514"/>
      <c r="AV9" s="514"/>
      <c r="AW9" s="514"/>
      <c r="AX9" s="514"/>
      <c r="AY9" s="514"/>
      <c r="AZ9" s="514"/>
      <c r="BA9" s="514"/>
      <c r="BB9" s="514"/>
      <c r="BC9" s="514"/>
      <c r="BD9" s="514"/>
      <c r="BE9" s="514"/>
      <c r="BF9" s="514"/>
      <c r="BG9" s="514"/>
      <c r="BH9" s="514"/>
      <c r="BI9" s="514"/>
      <c r="BJ9" s="514"/>
      <c r="BK9" s="514"/>
      <c r="BL9" s="514"/>
      <c r="BM9" s="514"/>
    </row>
    <row r="10" spans="1:106" ht="26.25" customHeight="1">
      <c r="A10" s="438"/>
      <c r="B10" s="445"/>
      <c r="C10" s="446"/>
      <c r="D10" s="393" t="s">
        <v>104</v>
      </c>
      <c r="E10" s="394"/>
      <c r="F10" s="402"/>
      <c r="G10" s="403"/>
      <c r="H10" s="403"/>
      <c r="I10" s="403"/>
      <c r="J10" s="403"/>
      <c r="K10" s="403"/>
      <c r="L10" s="403"/>
      <c r="M10" s="403"/>
      <c r="N10" s="403"/>
      <c r="O10" s="403"/>
      <c r="P10" s="403"/>
      <c r="Q10" s="403"/>
      <c r="R10" s="403"/>
      <c r="S10" s="403"/>
      <c r="T10" s="403"/>
      <c r="U10" s="403"/>
      <c r="V10" s="403"/>
      <c r="W10" s="403"/>
      <c r="X10" s="404"/>
      <c r="Z10" s="87" t="s">
        <v>341</v>
      </c>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row>
    <row r="11" spans="1:106" ht="26.25" customHeight="1">
      <c r="A11" s="438"/>
      <c r="B11" s="447" t="s">
        <v>106</v>
      </c>
      <c r="C11" s="448"/>
      <c r="D11" s="408" t="s">
        <v>102</v>
      </c>
      <c r="E11" s="409"/>
      <c r="F11" s="528"/>
      <c r="G11" s="529"/>
      <c r="H11" s="529"/>
      <c r="I11" s="529"/>
      <c r="J11" s="529"/>
      <c r="K11" s="530"/>
      <c r="L11" s="460" t="s">
        <v>104</v>
      </c>
      <c r="M11" s="461"/>
      <c r="N11" s="402"/>
      <c r="O11" s="403"/>
      <c r="P11" s="403"/>
      <c r="Q11" s="403"/>
      <c r="R11" s="403"/>
      <c r="S11" s="403"/>
      <c r="T11" s="403"/>
      <c r="U11" s="403"/>
      <c r="V11" s="403"/>
      <c r="W11" s="403"/>
      <c r="X11" s="404"/>
      <c r="Z11" s="87" t="s">
        <v>105</v>
      </c>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row>
    <row r="12" spans="1:106" ht="26.25" customHeight="1">
      <c r="A12" s="438"/>
      <c r="B12" s="445"/>
      <c r="C12" s="446"/>
      <c r="D12" s="395" t="s">
        <v>103</v>
      </c>
      <c r="E12" s="396"/>
      <c r="F12" s="531"/>
      <c r="G12" s="532"/>
      <c r="H12" s="532"/>
      <c r="I12" s="532"/>
      <c r="J12" s="532"/>
      <c r="K12" s="533"/>
      <c r="L12" s="462" t="s">
        <v>107</v>
      </c>
      <c r="M12" s="463"/>
      <c r="N12" s="469"/>
      <c r="O12" s="470"/>
      <c r="P12" s="471"/>
      <c r="Q12" s="65" t="s">
        <v>108</v>
      </c>
      <c r="R12" s="65" t="s">
        <v>109</v>
      </c>
      <c r="S12" s="512"/>
      <c r="T12" s="512"/>
      <c r="U12" s="512"/>
      <c r="V12" s="512"/>
      <c r="W12" s="536" t="s">
        <v>108</v>
      </c>
      <c r="X12" s="537"/>
      <c r="Z12" s="87" t="s">
        <v>110</v>
      </c>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row>
    <row r="13" spans="1:106" ht="26.25" customHeight="1">
      <c r="A13" s="438"/>
      <c r="B13" s="447" t="s">
        <v>111</v>
      </c>
      <c r="C13" s="448"/>
      <c r="D13" s="408" t="s">
        <v>102</v>
      </c>
      <c r="E13" s="409"/>
      <c r="F13" s="528"/>
      <c r="G13" s="529"/>
      <c r="H13" s="529"/>
      <c r="I13" s="529"/>
      <c r="J13" s="529"/>
      <c r="K13" s="530"/>
      <c r="L13" s="393" t="s">
        <v>104</v>
      </c>
      <c r="M13" s="394"/>
      <c r="N13" s="402"/>
      <c r="O13" s="403"/>
      <c r="P13" s="403"/>
      <c r="Q13" s="403"/>
      <c r="R13" s="403"/>
      <c r="S13" s="403"/>
      <c r="T13" s="403"/>
      <c r="U13" s="403"/>
      <c r="V13" s="403"/>
      <c r="W13" s="403"/>
      <c r="X13" s="404"/>
      <c r="Z13" s="87" t="s">
        <v>105</v>
      </c>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row>
    <row r="14" spans="1:106" ht="26.25" customHeight="1">
      <c r="A14" s="438"/>
      <c r="B14" s="445"/>
      <c r="C14" s="446"/>
      <c r="D14" s="395" t="s">
        <v>103</v>
      </c>
      <c r="E14" s="396"/>
      <c r="F14" s="531"/>
      <c r="G14" s="532"/>
      <c r="H14" s="532"/>
      <c r="I14" s="532"/>
      <c r="J14" s="532"/>
      <c r="K14" s="533"/>
      <c r="L14" s="517"/>
      <c r="M14" s="518"/>
      <c r="N14" s="518"/>
      <c r="O14" s="518"/>
      <c r="P14" s="518"/>
      <c r="Q14" s="518"/>
      <c r="R14" s="518"/>
      <c r="S14" s="518"/>
      <c r="T14" s="518"/>
      <c r="U14" s="518"/>
      <c r="V14" s="518"/>
      <c r="W14" s="518"/>
      <c r="X14" s="519"/>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row>
    <row r="15" spans="1:106" ht="26.25" customHeight="1" thickBot="1">
      <c r="A15" s="440"/>
      <c r="B15" s="406" t="s">
        <v>112</v>
      </c>
      <c r="C15" s="407"/>
      <c r="D15" s="406" t="s">
        <v>113</v>
      </c>
      <c r="E15" s="407"/>
      <c r="F15" s="464"/>
      <c r="G15" s="464"/>
      <c r="H15" s="464"/>
      <c r="I15" s="464"/>
      <c r="J15" s="464"/>
      <c r="K15" s="464"/>
      <c r="L15" s="464"/>
      <c r="M15" s="464"/>
      <c r="N15" s="464"/>
      <c r="O15" s="464"/>
      <c r="P15" s="464"/>
      <c r="Q15" s="464"/>
      <c r="R15" s="464"/>
      <c r="S15" s="464"/>
      <c r="T15" s="464"/>
      <c r="U15" s="464"/>
      <c r="V15" s="464"/>
      <c r="W15" s="464"/>
      <c r="X15" s="465"/>
      <c r="Z15" s="87" t="s">
        <v>114</v>
      </c>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row>
    <row r="16" spans="1:106" s="33" customFormat="1" ht="16.5" customHeight="1" thickTop="1">
      <c r="A16" s="437" t="s">
        <v>115</v>
      </c>
      <c r="B16" s="66"/>
      <c r="C16" s="399" t="s">
        <v>116</v>
      </c>
      <c r="D16" s="400"/>
      <c r="E16" s="401"/>
      <c r="F16" s="399" t="s">
        <v>117</v>
      </c>
      <c r="G16" s="400"/>
      <c r="H16" s="400"/>
      <c r="I16" s="400"/>
      <c r="J16" s="400"/>
      <c r="K16" s="401"/>
      <c r="L16" s="31"/>
      <c r="M16" s="399" t="s">
        <v>116</v>
      </c>
      <c r="N16" s="400"/>
      <c r="O16" s="401"/>
      <c r="P16" s="399" t="s">
        <v>117</v>
      </c>
      <c r="Q16" s="400"/>
      <c r="R16" s="400"/>
      <c r="S16" s="400"/>
      <c r="T16" s="400"/>
      <c r="U16" s="400"/>
      <c r="V16" s="400"/>
      <c r="W16" s="400"/>
      <c r="X16" s="410"/>
      <c r="Y16" s="32"/>
      <c r="Z16" s="411" t="s">
        <v>80</v>
      </c>
      <c r="AA16" s="87" t="s">
        <v>118</v>
      </c>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row>
    <row r="17" spans="1:53" ht="18.75" customHeight="1">
      <c r="A17" s="438"/>
      <c r="B17" s="63">
        <v>1</v>
      </c>
      <c r="C17" s="453"/>
      <c r="D17" s="454"/>
      <c r="E17" s="120"/>
      <c r="F17" s="453"/>
      <c r="G17" s="454"/>
      <c r="H17" s="454"/>
      <c r="I17" s="454"/>
      <c r="J17" s="454"/>
      <c r="K17" s="466"/>
      <c r="L17" s="63">
        <v>5</v>
      </c>
      <c r="M17" s="453"/>
      <c r="N17" s="454"/>
      <c r="O17" s="120"/>
      <c r="P17" s="453"/>
      <c r="Q17" s="454"/>
      <c r="R17" s="454"/>
      <c r="S17" s="454"/>
      <c r="T17" s="454"/>
      <c r="U17" s="454"/>
      <c r="V17" s="454"/>
      <c r="W17" s="454"/>
      <c r="X17" s="457"/>
      <c r="Z17" s="411"/>
      <c r="AA17" s="87" t="s">
        <v>119</v>
      </c>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row>
    <row r="18" spans="1:53" ht="18.75" customHeight="1">
      <c r="A18" s="438"/>
      <c r="B18" s="63">
        <v>2</v>
      </c>
      <c r="C18" s="453"/>
      <c r="D18" s="454"/>
      <c r="E18" s="120"/>
      <c r="F18" s="453"/>
      <c r="G18" s="454"/>
      <c r="H18" s="454"/>
      <c r="I18" s="454"/>
      <c r="J18" s="454"/>
      <c r="K18" s="466"/>
      <c r="L18" s="63">
        <v>6</v>
      </c>
      <c r="M18" s="453"/>
      <c r="N18" s="454"/>
      <c r="O18" s="120"/>
      <c r="P18" s="453"/>
      <c r="Q18" s="454"/>
      <c r="R18" s="454"/>
      <c r="S18" s="454"/>
      <c r="T18" s="454"/>
      <c r="U18" s="454"/>
      <c r="V18" s="454"/>
      <c r="W18" s="454"/>
      <c r="X18" s="457"/>
      <c r="Z18" s="411"/>
      <c r="AA18" s="87" t="s">
        <v>120</v>
      </c>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row>
    <row r="19" spans="1:53" ht="18.75" customHeight="1">
      <c r="A19" s="438"/>
      <c r="B19" s="63">
        <v>3</v>
      </c>
      <c r="C19" s="453"/>
      <c r="D19" s="454"/>
      <c r="E19" s="120"/>
      <c r="F19" s="453"/>
      <c r="G19" s="454"/>
      <c r="H19" s="454"/>
      <c r="I19" s="454"/>
      <c r="J19" s="454"/>
      <c r="K19" s="466"/>
      <c r="L19" s="63">
        <v>7</v>
      </c>
      <c r="M19" s="453"/>
      <c r="N19" s="454"/>
      <c r="O19" s="120"/>
      <c r="P19" s="453"/>
      <c r="Q19" s="454"/>
      <c r="R19" s="454"/>
      <c r="S19" s="454"/>
      <c r="T19" s="454"/>
      <c r="U19" s="454"/>
      <c r="V19" s="454"/>
      <c r="W19" s="454"/>
      <c r="X19" s="457"/>
      <c r="Z19" s="411"/>
      <c r="AA19" s="87" t="s">
        <v>121</v>
      </c>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row>
    <row r="20" spans="1:53" ht="18.75" customHeight="1">
      <c r="A20" s="439"/>
      <c r="B20" s="63">
        <v>4</v>
      </c>
      <c r="C20" s="453"/>
      <c r="D20" s="454"/>
      <c r="E20" s="120"/>
      <c r="F20" s="453"/>
      <c r="G20" s="454"/>
      <c r="H20" s="454"/>
      <c r="I20" s="454"/>
      <c r="J20" s="454"/>
      <c r="K20" s="466"/>
      <c r="L20" s="63">
        <v>8</v>
      </c>
      <c r="M20" s="453"/>
      <c r="N20" s="454"/>
      <c r="O20" s="120"/>
      <c r="P20" s="453"/>
      <c r="Q20" s="454"/>
      <c r="R20" s="454"/>
      <c r="S20" s="454"/>
      <c r="T20" s="454"/>
      <c r="U20" s="454"/>
      <c r="V20" s="454"/>
      <c r="W20" s="454"/>
      <c r="X20" s="457"/>
      <c r="Z20" s="411"/>
      <c r="AA20" s="87" t="s">
        <v>122</v>
      </c>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row>
    <row r="21" spans="1:53" ht="49.5" customHeight="1">
      <c r="A21" s="455" t="s">
        <v>123</v>
      </c>
      <c r="B21" s="456"/>
      <c r="C21" s="394"/>
      <c r="D21" s="453"/>
      <c r="E21" s="454"/>
      <c r="F21" s="454"/>
      <c r="G21" s="454"/>
      <c r="H21" s="454"/>
      <c r="I21" s="454"/>
      <c r="J21" s="454"/>
      <c r="K21" s="454"/>
      <c r="L21" s="454"/>
      <c r="M21" s="454"/>
      <c r="N21" s="454"/>
      <c r="O21" s="454"/>
      <c r="P21" s="454"/>
      <c r="Q21" s="454"/>
      <c r="R21" s="454"/>
      <c r="S21" s="454"/>
      <c r="T21" s="454"/>
      <c r="U21" s="454"/>
      <c r="V21" s="454"/>
      <c r="W21" s="454"/>
      <c r="X21" s="457"/>
      <c r="Z21" s="87" t="s">
        <v>124</v>
      </c>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row>
    <row r="22" spans="1:53" ht="18.75" customHeight="1">
      <c r="A22" s="431" t="s">
        <v>347</v>
      </c>
      <c r="B22" s="432"/>
      <c r="C22" s="432"/>
      <c r="D22" s="426" t="s">
        <v>361</v>
      </c>
      <c r="E22" s="426"/>
      <c r="F22" s="426"/>
      <c r="G22" s="426"/>
      <c r="H22" s="520" t="s">
        <v>362</v>
      </c>
      <c r="I22" s="521"/>
      <c r="J22" s="121"/>
      <c r="K22" s="34" t="s">
        <v>126</v>
      </c>
      <c r="L22" s="520" t="s">
        <v>364</v>
      </c>
      <c r="M22" s="521"/>
      <c r="N22" s="509"/>
      <c r="O22" s="510"/>
      <c r="P22" s="510"/>
      <c r="Q22" s="510"/>
      <c r="R22" s="510"/>
      <c r="S22" s="511"/>
      <c r="T22" s="507" t="s">
        <v>365</v>
      </c>
      <c r="U22" s="508"/>
      <c r="V22" s="405"/>
      <c r="W22" s="405"/>
      <c r="X22" s="35" t="s">
        <v>127</v>
      </c>
      <c r="Z22" s="87" t="s">
        <v>349</v>
      </c>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row>
    <row r="23" spans="1:53" ht="18.75" customHeight="1">
      <c r="A23" s="433"/>
      <c r="B23" s="434"/>
      <c r="C23" s="434"/>
      <c r="D23" s="426"/>
      <c r="E23" s="426"/>
      <c r="F23" s="426"/>
      <c r="G23" s="426"/>
      <c r="H23" s="520" t="s">
        <v>363</v>
      </c>
      <c r="I23" s="521"/>
      <c r="J23" s="405"/>
      <c r="K23" s="405"/>
      <c r="L23" s="405"/>
      <c r="M23" s="513" t="s">
        <v>128</v>
      </c>
      <c r="N23" s="513"/>
      <c r="O23" s="513"/>
      <c r="P23" s="435"/>
      <c r="Q23" s="435"/>
      <c r="R23" s="435"/>
      <c r="S23" s="435"/>
      <c r="T23" s="435"/>
      <c r="U23" s="435"/>
      <c r="V23" s="435"/>
      <c r="W23" s="435"/>
      <c r="X23" s="436"/>
      <c r="Z23" s="87" t="s">
        <v>129</v>
      </c>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row>
    <row r="24" spans="1:53" ht="15.75" customHeight="1">
      <c r="A24" s="427" t="s">
        <v>346</v>
      </c>
      <c r="B24" s="428"/>
      <c r="C24" s="428"/>
      <c r="D24" s="424" t="s">
        <v>130</v>
      </c>
      <c r="E24" s="424"/>
      <c r="F24" s="425"/>
      <c r="G24" s="36"/>
      <c r="H24" s="538" t="s">
        <v>131</v>
      </c>
      <c r="I24" s="538"/>
      <c r="J24" s="538"/>
      <c r="K24" s="538"/>
      <c r="L24" s="538"/>
      <c r="M24" s="538"/>
      <c r="N24" s="538"/>
      <c r="O24" s="538"/>
      <c r="P24" s="538"/>
      <c r="Q24" s="538"/>
      <c r="R24" s="538"/>
      <c r="S24" s="538"/>
      <c r="T24" s="538"/>
      <c r="U24" s="538"/>
      <c r="V24" s="538"/>
      <c r="W24" s="538"/>
      <c r="X24" s="539"/>
      <c r="Y24" s="37"/>
      <c r="Z24" s="87"/>
      <c r="AA24" s="89"/>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row>
    <row r="25" spans="1:53" ht="15.75" customHeight="1">
      <c r="A25" s="429"/>
      <c r="B25" s="430"/>
      <c r="C25" s="430"/>
      <c r="D25" s="413"/>
      <c r="E25" s="413"/>
      <c r="F25" s="414"/>
      <c r="G25" s="39"/>
      <c r="H25" s="467" t="s">
        <v>132</v>
      </c>
      <c r="I25" s="467"/>
      <c r="J25" s="467"/>
      <c r="K25" s="467"/>
      <c r="L25" s="467"/>
      <c r="M25" s="467"/>
      <c r="N25" s="467"/>
      <c r="O25" s="467"/>
      <c r="P25" s="467"/>
      <c r="Q25" s="467"/>
      <c r="R25" s="467"/>
      <c r="S25" s="467"/>
      <c r="T25" s="467"/>
      <c r="U25" s="467"/>
      <c r="V25" s="467"/>
      <c r="W25" s="467"/>
      <c r="X25" s="468"/>
      <c r="Y25" s="37"/>
      <c r="Z25" s="87"/>
      <c r="AA25" s="89"/>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row>
    <row r="26" spans="1:53" ht="15.75" customHeight="1">
      <c r="A26" s="418" t="s">
        <v>133</v>
      </c>
      <c r="B26" s="419"/>
      <c r="C26" s="419"/>
      <c r="D26" s="413"/>
      <c r="E26" s="413"/>
      <c r="F26" s="414"/>
      <c r="G26" s="40"/>
      <c r="H26" s="41" t="s">
        <v>348</v>
      </c>
      <c r="I26" s="40"/>
      <c r="J26" s="41"/>
      <c r="K26" s="40"/>
      <c r="L26" s="40"/>
      <c r="M26" s="40"/>
      <c r="N26" s="40"/>
      <c r="O26" s="40"/>
      <c r="P26" s="40"/>
      <c r="Q26" s="40"/>
      <c r="R26" s="40"/>
      <c r="S26" s="40"/>
      <c r="T26" s="40"/>
      <c r="U26" s="40"/>
      <c r="V26" s="40"/>
      <c r="W26" s="40"/>
      <c r="X26" s="42"/>
      <c r="Y26" s="37"/>
      <c r="Z26" s="89"/>
      <c r="AA26" s="89"/>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row>
    <row r="27" spans="1:53" ht="15.75" customHeight="1">
      <c r="A27" s="418"/>
      <c r="B27" s="419"/>
      <c r="C27" s="419"/>
      <c r="D27" s="413" t="s">
        <v>134</v>
      </c>
      <c r="E27" s="413"/>
      <c r="F27" s="414"/>
      <c r="G27" s="43"/>
      <c r="H27" s="540" t="s">
        <v>135</v>
      </c>
      <c r="I27" s="540"/>
      <c r="J27" s="540"/>
      <c r="K27" s="540"/>
      <c r="L27" s="540"/>
      <c r="M27" s="540"/>
      <c r="N27" s="540"/>
      <c r="O27" s="540"/>
      <c r="P27" s="540"/>
      <c r="Q27" s="540"/>
      <c r="R27" s="540"/>
      <c r="S27" s="540"/>
      <c r="T27" s="540"/>
      <c r="U27" s="540"/>
      <c r="V27" s="540"/>
      <c r="W27" s="540"/>
      <c r="X27" s="541"/>
      <c r="Y27" s="37"/>
      <c r="Z27" s="87" t="s">
        <v>350</v>
      </c>
      <c r="AA27" s="89"/>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row>
    <row r="28" spans="1:53" ht="15.75" customHeight="1">
      <c r="A28" s="418"/>
      <c r="B28" s="419"/>
      <c r="C28" s="419"/>
      <c r="D28" s="413"/>
      <c r="E28" s="413"/>
      <c r="F28" s="414"/>
      <c r="G28" s="37"/>
      <c r="H28" s="467" t="s">
        <v>136</v>
      </c>
      <c r="I28" s="467"/>
      <c r="J28" s="467"/>
      <c r="K28" s="467"/>
      <c r="L28" s="467"/>
      <c r="M28" s="467"/>
      <c r="N28" s="467"/>
      <c r="O28" s="467"/>
      <c r="P28" s="467"/>
      <c r="Q28" s="467"/>
      <c r="R28" s="467"/>
      <c r="S28" s="467"/>
      <c r="T28" s="467"/>
      <c r="U28" s="467"/>
      <c r="V28" s="467"/>
      <c r="W28" s="467"/>
      <c r="X28" s="468"/>
      <c r="Y28" s="37"/>
      <c r="Z28" s="89"/>
      <c r="AA28" s="89"/>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row>
    <row r="29" spans="1:53" s="33" customFormat="1" ht="15" customHeight="1">
      <c r="A29" s="420"/>
      <c r="B29" s="421"/>
      <c r="C29" s="421"/>
      <c r="D29" s="415"/>
      <c r="E29" s="415"/>
      <c r="F29" s="416"/>
      <c r="H29" s="515" t="s">
        <v>137</v>
      </c>
      <c r="I29" s="515"/>
      <c r="J29" s="515"/>
      <c r="K29" s="515"/>
      <c r="L29" s="515"/>
      <c r="M29" s="515"/>
      <c r="N29" s="515"/>
      <c r="O29" s="515"/>
      <c r="P29" s="515"/>
      <c r="Q29" s="515"/>
      <c r="R29" s="515"/>
      <c r="S29" s="515"/>
      <c r="T29" s="515"/>
      <c r="U29" s="515"/>
      <c r="V29" s="515"/>
      <c r="W29" s="515"/>
      <c r="X29" s="516"/>
      <c r="Z29" s="89"/>
      <c r="AA29" s="89"/>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row>
    <row r="30" spans="1:53" ht="22.5" customHeight="1">
      <c r="A30" s="422"/>
      <c r="B30" s="423"/>
      <c r="C30" s="423"/>
      <c r="D30" s="417" t="s">
        <v>138</v>
      </c>
      <c r="E30" s="417"/>
      <c r="F30" s="417"/>
      <c r="G30" s="402"/>
      <c r="H30" s="403"/>
      <c r="I30" s="403"/>
      <c r="J30" s="403"/>
      <c r="K30" s="403"/>
      <c r="L30" s="403"/>
      <c r="M30" s="403"/>
      <c r="N30" s="472"/>
      <c r="O30" s="473" t="str">
        <f>IF(OR(A29="ウ",OR(A29="エ",OR(A29="オ"))),"許諾書（コピー）の提出（A4）が必要です。","")</f>
        <v/>
      </c>
      <c r="P30" s="474" t="str">
        <f t="shared" ref="P30:X30" si="0">IF(OR(P27&gt;=21,P28&gt;=21,P29&gt;=21),"変更願の提出が必要です。","")</f>
        <v/>
      </c>
      <c r="Q30" s="474" t="str">
        <f t="shared" si="0"/>
        <v/>
      </c>
      <c r="R30" s="474" t="str">
        <f t="shared" si="0"/>
        <v/>
      </c>
      <c r="S30" s="474" t="str">
        <f t="shared" si="0"/>
        <v/>
      </c>
      <c r="T30" s="474" t="str">
        <f t="shared" si="0"/>
        <v/>
      </c>
      <c r="U30" s="474" t="str">
        <f t="shared" si="0"/>
        <v/>
      </c>
      <c r="V30" s="474" t="str">
        <f t="shared" si="0"/>
        <v/>
      </c>
      <c r="W30" s="474" t="str">
        <f t="shared" si="0"/>
        <v/>
      </c>
      <c r="X30" s="475" t="str">
        <f t="shared" si="0"/>
        <v/>
      </c>
      <c r="Z30" s="87" t="s">
        <v>139</v>
      </c>
      <c r="AA30" s="89"/>
      <c r="AB30" s="86"/>
      <c r="AC30" s="86"/>
      <c r="AD30" s="90"/>
      <c r="AE30" s="91"/>
      <c r="AF30" s="86"/>
      <c r="AG30" s="86"/>
      <c r="AH30" s="86"/>
      <c r="AI30" s="86"/>
      <c r="AJ30" s="86"/>
      <c r="AK30" s="86"/>
      <c r="AL30" s="86"/>
      <c r="AM30" s="86"/>
      <c r="AN30" s="86"/>
      <c r="AO30" s="86"/>
      <c r="AP30" s="86"/>
      <c r="AQ30" s="86"/>
      <c r="AR30" s="86"/>
      <c r="AS30" s="86"/>
      <c r="AT30" s="86"/>
      <c r="AU30" s="86"/>
      <c r="AV30" s="86"/>
      <c r="AW30" s="86"/>
      <c r="AX30" s="86"/>
      <c r="AY30" s="86"/>
      <c r="AZ30" s="86"/>
      <c r="BA30" s="86"/>
    </row>
    <row r="31" spans="1:53" ht="22.5" customHeight="1">
      <c r="A31" s="476" t="s">
        <v>140</v>
      </c>
      <c r="B31" s="477"/>
      <c r="C31" s="482" t="s">
        <v>141</v>
      </c>
      <c r="D31" s="482"/>
      <c r="E31" s="490"/>
      <c r="F31" s="490"/>
      <c r="G31" s="490"/>
      <c r="H31" s="490"/>
      <c r="I31" s="490"/>
      <c r="J31" s="490"/>
      <c r="K31" s="490"/>
      <c r="L31" s="490"/>
      <c r="M31" s="492" t="s">
        <v>142</v>
      </c>
      <c r="N31" s="492"/>
      <c r="O31" s="494" t="s">
        <v>5</v>
      </c>
      <c r="P31" s="494"/>
      <c r="Q31" s="494"/>
      <c r="R31" s="494"/>
      <c r="S31" s="494"/>
      <c r="T31" s="494"/>
      <c r="U31" s="494"/>
      <c r="V31" s="494"/>
      <c r="W31" s="494"/>
      <c r="X31" s="495"/>
      <c r="Z31" s="89"/>
      <c r="AA31" s="89"/>
      <c r="AB31" s="86"/>
      <c r="AC31" s="86"/>
      <c r="AD31" s="90"/>
      <c r="AE31" s="92"/>
      <c r="AF31" s="86"/>
      <c r="AG31" s="86"/>
      <c r="AH31" s="86"/>
      <c r="AI31" s="86"/>
      <c r="AJ31" s="86"/>
      <c r="AK31" s="86"/>
      <c r="AL31" s="86"/>
      <c r="AM31" s="86"/>
      <c r="AN31" s="86"/>
      <c r="AO31" s="86"/>
      <c r="AP31" s="86"/>
      <c r="AQ31" s="86"/>
      <c r="AR31" s="86"/>
      <c r="AS31" s="86"/>
      <c r="AT31" s="86"/>
      <c r="AU31" s="86"/>
      <c r="AV31" s="86"/>
      <c r="AW31" s="86"/>
      <c r="AX31" s="86"/>
      <c r="AY31" s="86"/>
      <c r="AZ31" s="86"/>
      <c r="BA31" s="86"/>
    </row>
    <row r="32" spans="1:53" ht="26.25" customHeight="1">
      <c r="A32" s="478"/>
      <c r="B32" s="479"/>
      <c r="C32" s="483" t="s">
        <v>342</v>
      </c>
      <c r="D32" s="483"/>
      <c r="E32" s="491"/>
      <c r="F32" s="491"/>
      <c r="G32" s="491"/>
      <c r="H32" s="491"/>
      <c r="I32" s="491"/>
      <c r="J32" s="491"/>
      <c r="K32" s="491"/>
      <c r="L32" s="491"/>
      <c r="M32" s="493"/>
      <c r="N32" s="493"/>
      <c r="O32" s="496"/>
      <c r="P32" s="496"/>
      <c r="Q32" s="496"/>
      <c r="R32" s="496"/>
      <c r="S32" s="496"/>
      <c r="T32" s="496"/>
      <c r="U32" s="496"/>
      <c r="V32" s="496"/>
      <c r="W32" s="496"/>
      <c r="X32" s="497"/>
      <c r="Z32" s="87" t="s">
        <v>403</v>
      </c>
      <c r="AA32" s="89"/>
      <c r="AB32" s="86"/>
      <c r="AC32" s="86"/>
      <c r="AD32" s="90"/>
      <c r="AE32" s="93"/>
      <c r="AF32" s="86"/>
      <c r="AG32" s="86"/>
      <c r="AH32" s="86"/>
      <c r="AI32" s="86"/>
      <c r="AJ32" s="86"/>
      <c r="AK32" s="86"/>
      <c r="AL32" s="86"/>
      <c r="AM32" s="86"/>
      <c r="AN32" s="86"/>
      <c r="AO32" s="86"/>
      <c r="AP32" s="86"/>
      <c r="AQ32" s="86"/>
      <c r="AR32" s="86"/>
      <c r="AS32" s="86"/>
      <c r="AT32" s="86"/>
      <c r="AU32" s="86"/>
      <c r="AV32" s="86"/>
      <c r="AW32" s="86"/>
      <c r="AX32" s="86"/>
      <c r="AY32" s="86"/>
      <c r="AZ32" s="86"/>
      <c r="BA32" s="86"/>
    </row>
    <row r="33" spans="1:53" ht="22.5" customHeight="1">
      <c r="A33" s="478"/>
      <c r="B33" s="479"/>
      <c r="C33" s="484" t="s">
        <v>343</v>
      </c>
      <c r="D33" s="485"/>
      <c r="E33" s="498" t="s">
        <v>6</v>
      </c>
      <c r="F33" s="498"/>
      <c r="G33" s="499"/>
      <c r="H33" s="499"/>
      <c r="I33" s="499"/>
      <c r="J33" s="500"/>
      <c r="K33" s="500"/>
      <c r="L33" s="500"/>
      <c r="M33" s="500"/>
      <c r="N33" s="500"/>
      <c r="O33" s="500"/>
      <c r="P33" s="500"/>
      <c r="Q33" s="500"/>
      <c r="R33" s="500"/>
      <c r="S33" s="500"/>
      <c r="T33" s="500"/>
      <c r="U33" s="500"/>
      <c r="V33" s="500"/>
      <c r="W33" s="500"/>
      <c r="X33" s="501"/>
      <c r="Z33" s="87" t="s">
        <v>78</v>
      </c>
      <c r="AA33" s="89"/>
      <c r="AB33" s="86"/>
      <c r="AC33" s="86"/>
      <c r="AD33" s="94"/>
      <c r="AE33" s="91"/>
      <c r="AF33" s="86"/>
      <c r="AG33" s="86"/>
      <c r="AH33" s="86"/>
      <c r="AI33" s="86"/>
      <c r="AJ33" s="86"/>
      <c r="AK33" s="86"/>
      <c r="AL33" s="86"/>
      <c r="AM33" s="86"/>
      <c r="AN33" s="86"/>
      <c r="AO33" s="86"/>
      <c r="AP33" s="86"/>
      <c r="AQ33" s="86"/>
      <c r="AR33" s="86"/>
      <c r="AS33" s="86"/>
      <c r="AT33" s="86"/>
      <c r="AU33" s="86"/>
      <c r="AV33" s="86"/>
      <c r="AW33" s="86"/>
      <c r="AX33" s="86"/>
      <c r="AY33" s="86"/>
      <c r="AZ33" s="86"/>
      <c r="BA33" s="86"/>
    </row>
    <row r="34" spans="1:53" ht="22.5" customHeight="1">
      <c r="A34" s="478"/>
      <c r="B34" s="479"/>
      <c r="C34" s="486"/>
      <c r="D34" s="487"/>
      <c r="E34" s="498" t="s">
        <v>344</v>
      </c>
      <c r="F34" s="498"/>
      <c r="G34" s="502"/>
      <c r="H34" s="502"/>
      <c r="I34" s="502"/>
      <c r="J34" s="502"/>
      <c r="K34" s="502"/>
      <c r="L34" s="502"/>
      <c r="M34" s="502"/>
      <c r="N34" s="502"/>
      <c r="O34" s="502"/>
      <c r="P34" s="502"/>
      <c r="Q34" s="502"/>
      <c r="R34" s="502"/>
      <c r="S34" s="502"/>
      <c r="T34" s="502"/>
      <c r="U34" s="502"/>
      <c r="V34" s="502"/>
      <c r="W34" s="502"/>
      <c r="X34" s="503"/>
      <c r="Z34" s="89"/>
      <c r="AA34" s="89"/>
      <c r="AB34" s="86"/>
      <c r="AC34" s="86"/>
      <c r="AD34" s="94"/>
      <c r="AE34" s="91"/>
      <c r="AF34" s="86"/>
      <c r="AG34" s="86"/>
      <c r="AH34" s="86"/>
      <c r="AI34" s="86"/>
      <c r="AJ34" s="86"/>
      <c r="AK34" s="86"/>
      <c r="AL34" s="86"/>
      <c r="AM34" s="86"/>
      <c r="AN34" s="86"/>
      <c r="AO34" s="86"/>
      <c r="AP34" s="86"/>
      <c r="AQ34" s="86"/>
      <c r="AR34" s="86"/>
      <c r="AS34" s="86"/>
      <c r="AT34" s="86"/>
      <c r="AU34" s="86"/>
      <c r="AV34" s="86"/>
      <c r="AW34" s="86"/>
      <c r="AX34" s="86"/>
      <c r="AY34" s="86"/>
      <c r="AZ34" s="86"/>
      <c r="BA34" s="86"/>
    </row>
    <row r="35" spans="1:53" s="44" customFormat="1" ht="22.5" customHeight="1" thickBot="1">
      <c r="A35" s="480"/>
      <c r="B35" s="481"/>
      <c r="C35" s="488"/>
      <c r="D35" s="489"/>
      <c r="E35" s="388" t="s">
        <v>345</v>
      </c>
      <c r="F35" s="374"/>
      <c r="G35" s="374"/>
      <c r="H35" s="375"/>
      <c r="I35" s="504"/>
      <c r="J35" s="505"/>
      <c r="K35" s="505"/>
      <c r="L35" s="505"/>
      <c r="M35" s="505"/>
      <c r="N35" s="505"/>
      <c r="O35" s="505"/>
      <c r="P35" s="505"/>
      <c r="Q35" s="505"/>
      <c r="R35" s="505"/>
      <c r="S35" s="505"/>
      <c r="T35" s="505"/>
      <c r="U35" s="505"/>
      <c r="V35" s="505"/>
      <c r="W35" s="505"/>
      <c r="X35" s="506"/>
      <c r="Z35" s="87" t="s">
        <v>79</v>
      </c>
      <c r="AA35" s="89"/>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row>
    <row r="36" spans="1:53" s="44" customFormat="1" ht="18.75" customHeight="1" thickTop="1">
      <c r="A36" s="45" t="s">
        <v>488</v>
      </c>
      <c r="X36" s="47"/>
      <c r="Z36" s="89"/>
      <c r="AA36" s="89"/>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row>
    <row r="37" spans="1:53" ht="18.75" customHeight="1">
      <c r="A37" s="45"/>
      <c r="B37" s="46" t="s">
        <v>489</v>
      </c>
      <c r="C37" s="44"/>
      <c r="D37" s="44"/>
      <c r="E37" s="44"/>
      <c r="F37" s="44"/>
      <c r="G37" s="44"/>
      <c r="H37" s="122">
        <f>+アンコン参加申込書!E28</f>
        <v>0</v>
      </c>
      <c r="I37" s="48" t="s">
        <v>144</v>
      </c>
      <c r="J37" s="44"/>
      <c r="K37" s="48"/>
      <c r="L37" s="44"/>
      <c r="M37" s="44"/>
      <c r="N37" s="44"/>
      <c r="O37" s="44"/>
      <c r="P37" s="44"/>
      <c r="Q37" s="44"/>
      <c r="R37" s="44"/>
      <c r="S37" s="44"/>
      <c r="T37" s="44"/>
      <c r="U37" s="44"/>
      <c r="V37" s="44"/>
      <c r="W37" s="44"/>
      <c r="X37" s="47"/>
      <c r="Z37" s="87" t="s">
        <v>74</v>
      </c>
      <c r="AA37" s="89"/>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row>
    <row r="38" spans="1:53" s="44" customFormat="1" ht="18.75" customHeight="1">
      <c r="A38" s="49"/>
      <c r="B38" s="30"/>
      <c r="C38" s="30"/>
      <c r="D38" s="30"/>
      <c r="E38" s="30"/>
      <c r="F38" s="30"/>
      <c r="G38" s="30"/>
      <c r="H38" s="33" t="s">
        <v>145</v>
      </c>
      <c r="I38" s="30"/>
      <c r="J38" s="30"/>
      <c r="K38" s="30"/>
      <c r="L38" s="369">
        <f>+アンコン参加申込書!F30</f>
        <v>0</v>
      </c>
      <c r="M38" s="369"/>
      <c r="N38" s="369"/>
      <c r="O38" s="369"/>
      <c r="P38" s="369"/>
      <c r="Q38" s="369"/>
      <c r="R38" s="369"/>
      <c r="S38" s="369"/>
      <c r="T38" s="369"/>
      <c r="U38" s="30"/>
      <c r="V38" s="67" t="s">
        <v>146</v>
      </c>
      <c r="X38" s="50"/>
      <c r="Z38" s="87" t="s">
        <v>75</v>
      </c>
      <c r="AA38" s="89"/>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row>
    <row r="39" spans="1:53" s="44" customFormat="1" ht="18.75" customHeight="1">
      <c r="A39" s="45"/>
      <c r="C39" s="46" t="s">
        <v>147</v>
      </c>
      <c r="X39" s="47"/>
      <c r="Z39" s="89"/>
      <c r="AA39" s="89"/>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row>
    <row r="40" spans="1:53" ht="18.75" customHeight="1" thickBot="1">
      <c r="A40" s="51"/>
      <c r="B40" s="52"/>
      <c r="C40" s="53" t="s">
        <v>148</v>
      </c>
      <c r="D40" s="52"/>
      <c r="E40" s="52"/>
      <c r="F40" s="52"/>
      <c r="G40" s="52"/>
      <c r="H40" s="52"/>
      <c r="I40" s="52"/>
      <c r="J40" s="52"/>
      <c r="K40" s="52"/>
      <c r="L40" s="52"/>
      <c r="M40" s="52"/>
      <c r="N40" s="52"/>
      <c r="O40" s="52"/>
      <c r="P40" s="52"/>
      <c r="Q40" s="52"/>
      <c r="R40" s="52"/>
      <c r="S40" s="52"/>
      <c r="T40" s="52"/>
      <c r="U40" s="52"/>
      <c r="V40" s="52"/>
      <c r="W40" s="52"/>
      <c r="X40" s="54"/>
      <c r="Z40" s="89"/>
      <c r="AA40" s="89"/>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row>
    <row r="41" spans="1:53" ht="16.5" customHeight="1">
      <c r="A41" s="39" t="s">
        <v>421</v>
      </c>
      <c r="Z41" s="38"/>
      <c r="AA41" s="38"/>
    </row>
    <row r="42" spans="1:53" ht="16.5" customHeight="1">
      <c r="A42" s="39" t="s">
        <v>490</v>
      </c>
      <c r="Z42" s="38"/>
      <c r="AA42" s="38"/>
      <c r="AC42" s="55"/>
    </row>
    <row r="43" spans="1:53" ht="16.5" customHeight="1">
      <c r="A43" s="39" t="s">
        <v>356</v>
      </c>
      <c r="Z43" s="38"/>
      <c r="AA43" s="38"/>
    </row>
    <row r="44" spans="1:53" ht="16.5" customHeight="1">
      <c r="A44" s="39" t="s">
        <v>405</v>
      </c>
      <c r="Z44" s="38"/>
      <c r="AA44" s="38"/>
    </row>
    <row r="45" spans="1:53" ht="16.5" customHeight="1">
      <c r="A45" s="39" t="s">
        <v>406</v>
      </c>
      <c r="Z45" s="38"/>
      <c r="AA45" s="38"/>
    </row>
    <row r="46" spans="1:53" ht="16.5" customHeight="1">
      <c r="A46" s="39" t="s">
        <v>407</v>
      </c>
      <c r="Z46" s="38"/>
      <c r="AA46" s="38"/>
    </row>
    <row r="47" spans="1:53" ht="16.5" customHeight="1">
      <c r="A47" s="39" t="s">
        <v>149</v>
      </c>
      <c r="Z47" s="38"/>
      <c r="AA47" s="38"/>
    </row>
    <row r="48" spans="1:53">
      <c r="A48" s="39" t="s">
        <v>150</v>
      </c>
      <c r="Z48" s="38"/>
      <c r="AA48" s="38"/>
    </row>
  </sheetData>
  <mergeCells count="114">
    <mergeCell ref="A21:C21"/>
    <mergeCell ref="D21:X21"/>
    <mergeCell ref="C20:D20"/>
    <mergeCell ref="C19:D19"/>
    <mergeCell ref="E35:H35"/>
    <mergeCell ref="I35:X35"/>
    <mergeCell ref="M23:O23"/>
    <mergeCell ref="P23:X23"/>
    <mergeCell ref="A24:C25"/>
    <mergeCell ref="D24:F26"/>
    <mergeCell ref="H24:X24"/>
    <mergeCell ref="H25:X25"/>
    <mergeCell ref="A26:C28"/>
    <mergeCell ref="D27:F29"/>
    <mergeCell ref="H27:X27"/>
    <mergeCell ref="H28:X28"/>
    <mergeCell ref="A29:C30"/>
    <mergeCell ref="H29:X29"/>
    <mergeCell ref="D30:F30"/>
    <mergeCell ref="G30:N30"/>
    <mergeCell ref="O30:X30"/>
    <mergeCell ref="B8:C10"/>
    <mergeCell ref="G33:I33"/>
    <mergeCell ref="J33:X33"/>
    <mergeCell ref="E31:L31"/>
    <mergeCell ref="M31:N32"/>
    <mergeCell ref="O31:X31"/>
    <mergeCell ref="Z16:Z20"/>
    <mergeCell ref="F17:K17"/>
    <mergeCell ref="M17:N17"/>
    <mergeCell ref="P17:X17"/>
    <mergeCell ref="F18:K18"/>
    <mergeCell ref="M18:N18"/>
    <mergeCell ref="P18:X18"/>
    <mergeCell ref="F19:K19"/>
    <mergeCell ref="M19:N19"/>
    <mergeCell ref="P19:X19"/>
    <mergeCell ref="F20:K20"/>
    <mergeCell ref="M20:N20"/>
    <mergeCell ref="P20:X20"/>
    <mergeCell ref="J23:L23"/>
    <mergeCell ref="O32:X32"/>
    <mergeCell ref="A31:B35"/>
    <mergeCell ref="C31:D31"/>
    <mergeCell ref="Z8:BM9"/>
    <mergeCell ref="B11:C12"/>
    <mergeCell ref="D11:E11"/>
    <mergeCell ref="F11:K11"/>
    <mergeCell ref="L11:M11"/>
    <mergeCell ref="N11:X11"/>
    <mergeCell ref="D12:E12"/>
    <mergeCell ref="F12:K12"/>
    <mergeCell ref="L12:M12"/>
    <mergeCell ref="N12:P12"/>
    <mergeCell ref="S12:V12"/>
    <mergeCell ref="W12:X12"/>
    <mergeCell ref="D13:E13"/>
    <mergeCell ref="F13:K13"/>
    <mergeCell ref="L13:M13"/>
    <mergeCell ref="N13:X13"/>
    <mergeCell ref="D14:E14"/>
    <mergeCell ref="F14:K14"/>
    <mergeCell ref="L14:X14"/>
    <mergeCell ref="F9:X9"/>
    <mergeCell ref="D10:E10"/>
    <mergeCell ref="F10:X10"/>
    <mergeCell ref="AA5:BA6"/>
    <mergeCell ref="A6:C6"/>
    <mergeCell ref="D6:X6"/>
    <mergeCell ref="A7:C7"/>
    <mergeCell ref="D7:I7"/>
    <mergeCell ref="V7:X7"/>
    <mergeCell ref="C32:D32"/>
    <mergeCell ref="E32:L32"/>
    <mergeCell ref="A22:C22"/>
    <mergeCell ref="D22:G23"/>
    <mergeCell ref="H22:I22"/>
    <mergeCell ref="L22:M22"/>
    <mergeCell ref="V22:W22"/>
    <mergeCell ref="A23:C23"/>
    <mergeCell ref="H23:I23"/>
    <mergeCell ref="D8:E8"/>
    <mergeCell ref="F8:X8"/>
    <mergeCell ref="D9:E9"/>
    <mergeCell ref="B15:C15"/>
    <mergeCell ref="D15:E15"/>
    <mergeCell ref="F15:S15"/>
    <mergeCell ref="T15:X15"/>
    <mergeCell ref="N22:S22"/>
    <mergeCell ref="T22:U22"/>
    <mergeCell ref="L38:T38"/>
    <mergeCell ref="A4:C4"/>
    <mergeCell ref="D4:M4"/>
    <mergeCell ref="N4:Q4"/>
    <mergeCell ref="R4:T4"/>
    <mergeCell ref="V4:X4"/>
    <mergeCell ref="Z4:Z7"/>
    <mergeCell ref="A5:C5"/>
    <mergeCell ref="D5:X5"/>
    <mergeCell ref="J7:R7"/>
    <mergeCell ref="S7:U7"/>
    <mergeCell ref="C33:D35"/>
    <mergeCell ref="E33:F33"/>
    <mergeCell ref="E34:F34"/>
    <mergeCell ref="G34:X34"/>
    <mergeCell ref="A16:A20"/>
    <mergeCell ref="C16:E16"/>
    <mergeCell ref="F16:K16"/>
    <mergeCell ref="M16:O16"/>
    <mergeCell ref="P16:X16"/>
    <mergeCell ref="C17:D17"/>
    <mergeCell ref="C18:D18"/>
    <mergeCell ref="A8:A15"/>
    <mergeCell ref="B13:C14"/>
  </mergeCells>
  <phoneticPr fontId="1"/>
  <conditionalFormatting sqref="A23:C23">
    <cfRule type="expression" dxfId="53" priority="45">
      <formula>$A$23:$C$23&lt;&gt;0</formula>
    </cfRule>
  </conditionalFormatting>
  <conditionalFormatting sqref="A29:C30">
    <cfRule type="expression" dxfId="52" priority="39">
      <formula>$A$29:$C$30&lt;&gt;0</formula>
    </cfRule>
  </conditionalFormatting>
  <conditionalFormatting sqref="C17:D17">
    <cfRule type="expression" dxfId="51" priority="50">
      <formula>$C$17:$D$17&lt;&gt;0</formula>
    </cfRule>
  </conditionalFormatting>
  <conditionalFormatting sqref="C18:D18">
    <cfRule type="expression" dxfId="50" priority="24">
      <formula>$C$18:$D$18&lt;&gt;0</formula>
    </cfRule>
  </conditionalFormatting>
  <conditionalFormatting sqref="C19:D19">
    <cfRule type="expression" dxfId="49" priority="23">
      <formula>$C$19:$D$19&lt;&gt;0</formula>
    </cfRule>
  </conditionalFormatting>
  <conditionalFormatting sqref="C20:D20">
    <cfRule type="expression" dxfId="48" priority="22">
      <formula>$C$20:$D$20&lt;&gt;0</formula>
    </cfRule>
  </conditionalFormatting>
  <conditionalFormatting sqref="D21:X21">
    <cfRule type="expression" dxfId="47" priority="46">
      <formula>$D$21:$X$21&lt;&gt;0</formula>
    </cfRule>
  </conditionalFormatting>
  <conditionalFormatting sqref="E17">
    <cfRule type="expression" dxfId="46" priority="49">
      <formula>$E$17&lt;&gt;0</formula>
    </cfRule>
  </conditionalFormatting>
  <conditionalFormatting sqref="E18">
    <cfRule type="expression" dxfId="45" priority="16">
      <formula>$E$18&lt;&gt;0</formula>
    </cfRule>
  </conditionalFormatting>
  <conditionalFormatting sqref="E19">
    <cfRule type="expression" dxfId="44" priority="15">
      <formula>$E$19&lt;&gt;0</formula>
    </cfRule>
  </conditionalFormatting>
  <conditionalFormatting sqref="E20">
    <cfRule type="expression" dxfId="43" priority="14">
      <formula>$E$20&lt;&gt;0</formula>
    </cfRule>
  </conditionalFormatting>
  <conditionalFormatting sqref="E31:L31">
    <cfRule type="expression" dxfId="42" priority="37">
      <formula>$E$31:$L$31&lt;&gt;0</formula>
    </cfRule>
  </conditionalFormatting>
  <conditionalFormatting sqref="E32:L32">
    <cfRule type="expression" dxfId="41" priority="4">
      <formula>$E$32:$L$32&lt;&gt;0</formula>
    </cfRule>
  </conditionalFormatting>
  <conditionalFormatting sqref="F11:K11">
    <cfRule type="expression" dxfId="40" priority="54">
      <formula>$F$11:$K$11&lt;&gt;0</formula>
    </cfRule>
  </conditionalFormatting>
  <conditionalFormatting sqref="F12:K12">
    <cfRule type="expression" dxfId="39" priority="29">
      <formula>$F$12:$K$12&lt;&gt;0</formula>
    </cfRule>
  </conditionalFormatting>
  <conditionalFormatting sqref="F13:K13">
    <cfRule type="expression" dxfId="38" priority="28">
      <formula>$F$13:$K$13&lt;&gt;0</formula>
    </cfRule>
  </conditionalFormatting>
  <conditionalFormatting sqref="F14:K14">
    <cfRule type="expression" dxfId="37" priority="27">
      <formula>$F$14:$K$14&lt;&gt;0</formula>
    </cfRule>
  </conditionalFormatting>
  <conditionalFormatting sqref="F17:K17">
    <cfRule type="expression" dxfId="36" priority="47">
      <formula>$F$17:$K$17&lt;&gt;0</formula>
    </cfRule>
  </conditionalFormatting>
  <conditionalFormatting sqref="F18:K18">
    <cfRule type="expression" dxfId="35" priority="10">
      <formula>$F$18:$K$18&lt;&gt;0</formula>
    </cfRule>
  </conditionalFormatting>
  <conditionalFormatting sqref="F19:K19">
    <cfRule type="expression" dxfId="34" priority="9">
      <formula>$F$19:$K$19&lt;&gt;0</formula>
    </cfRule>
  </conditionalFormatting>
  <conditionalFormatting sqref="F20:K20">
    <cfRule type="expression" dxfId="33" priority="8">
      <formula>$F$20:$K$20&lt;&gt;0</formula>
    </cfRule>
  </conditionalFormatting>
  <conditionalFormatting sqref="F15:S15">
    <cfRule type="expression" dxfId="32" priority="51">
      <formula>$F$15:$S$15&lt;&gt;0</formula>
    </cfRule>
  </conditionalFormatting>
  <conditionalFormatting sqref="F8:X8">
    <cfRule type="expression" dxfId="31" priority="55">
      <formula>$F$8:$X$8&lt;&gt;0</formula>
    </cfRule>
  </conditionalFormatting>
  <conditionalFormatting sqref="F9:X9">
    <cfRule type="expression" dxfId="30" priority="31">
      <formula>$F$9:$X$9&lt;&gt;0</formula>
    </cfRule>
  </conditionalFormatting>
  <conditionalFormatting sqref="F10:X10">
    <cfRule type="expression" dxfId="29" priority="30">
      <formula>$F$10:$X$10&lt;&gt;0</formula>
    </cfRule>
  </conditionalFormatting>
  <conditionalFormatting sqref="G33:I33">
    <cfRule type="expression" dxfId="28" priority="35">
      <formula>$G$33:$I$33&lt;&gt;0</formula>
    </cfRule>
  </conditionalFormatting>
  <conditionalFormatting sqref="G30:N30">
    <cfRule type="expression" dxfId="27" priority="38">
      <formula>$G$30:$N$30&lt;&gt;0</formula>
    </cfRule>
  </conditionalFormatting>
  <conditionalFormatting sqref="G34:X34">
    <cfRule type="expression" dxfId="26" priority="34">
      <formula>$G$34:$X$34&lt;&gt;0</formula>
    </cfRule>
  </conditionalFormatting>
  <conditionalFormatting sqref="H37">
    <cfRule type="expression" dxfId="25" priority="32">
      <formula>$H$37&lt;&gt;0</formula>
    </cfRule>
  </conditionalFormatting>
  <conditionalFormatting sqref="I35:X35">
    <cfRule type="expression" dxfId="24" priority="33">
      <formula>$I$35:$X$35&lt;&gt;0</formula>
    </cfRule>
  </conditionalFormatting>
  <conditionalFormatting sqref="J22">
    <cfRule type="expression" dxfId="23" priority="44">
      <formula>$J$22&lt;&gt;0</formula>
    </cfRule>
  </conditionalFormatting>
  <conditionalFormatting sqref="J23:L23">
    <cfRule type="expression" dxfId="22" priority="41">
      <formula>$J$23:$L$23&lt;&gt;0</formula>
    </cfRule>
  </conditionalFormatting>
  <conditionalFormatting sqref="L38:T38">
    <cfRule type="expression" dxfId="21" priority="3">
      <formula>$L$38:$T$38&lt;&gt;0</formula>
    </cfRule>
  </conditionalFormatting>
  <conditionalFormatting sqref="M17:N17">
    <cfRule type="expression" dxfId="20" priority="21">
      <formula>$M$17:$N$17&lt;&gt;0</formula>
    </cfRule>
  </conditionalFormatting>
  <conditionalFormatting sqref="M18:N18">
    <cfRule type="expression" dxfId="19" priority="20">
      <formula>$M$18:$N$18&lt;&gt;0</formula>
    </cfRule>
  </conditionalFormatting>
  <conditionalFormatting sqref="M19:N19">
    <cfRule type="expression" dxfId="18" priority="19">
      <formula>$M$19:$N$19&lt;&gt;0</formula>
    </cfRule>
  </conditionalFormatting>
  <conditionalFormatting sqref="M20:N20">
    <cfRule type="expression" dxfId="17" priority="18">
      <formula>$M$20:$N$20&lt;&gt;0</formula>
    </cfRule>
  </conditionalFormatting>
  <conditionalFormatting sqref="N12:P12">
    <cfRule type="expression" dxfId="16" priority="52">
      <formula>$N$12:$P$12&lt;&gt;0</formula>
    </cfRule>
  </conditionalFormatting>
  <conditionalFormatting sqref="N22:S22">
    <cfRule type="expression" dxfId="15" priority="43">
      <formula>$N$22:$S$22&lt;&gt;0</formula>
    </cfRule>
  </conditionalFormatting>
  <conditionalFormatting sqref="N11:X11">
    <cfRule type="expression" dxfId="14" priority="53">
      <formula>$N$11:$X$11&lt;&gt;0</formula>
    </cfRule>
  </conditionalFormatting>
  <conditionalFormatting sqref="N13:X13">
    <cfRule type="expression" dxfId="13" priority="26">
      <formula>$N$13:$X$13&lt;&gt;0</formula>
    </cfRule>
  </conditionalFormatting>
  <conditionalFormatting sqref="O17">
    <cfRule type="expression" dxfId="12" priority="17">
      <formula>$O$17&lt;&gt;0</formula>
    </cfRule>
  </conditionalFormatting>
  <conditionalFormatting sqref="O18">
    <cfRule type="expression" dxfId="11" priority="13">
      <formula>$O$18&lt;&gt;0</formula>
    </cfRule>
  </conditionalFormatting>
  <conditionalFormatting sqref="O19">
    <cfRule type="expression" dxfId="10" priority="12">
      <formula>$O$19&lt;&gt;0</formula>
    </cfRule>
  </conditionalFormatting>
  <conditionalFormatting sqref="O20">
    <cfRule type="expression" dxfId="9" priority="11">
      <formula>$O$20&lt;&gt;0</formula>
    </cfRule>
  </conditionalFormatting>
  <conditionalFormatting sqref="O32:X32">
    <cfRule type="expression" dxfId="8" priority="36">
      <formula>$O$32:$X$32&lt;&gt;0</formula>
    </cfRule>
  </conditionalFormatting>
  <conditionalFormatting sqref="P17:X17">
    <cfRule type="expression" dxfId="7" priority="1">
      <formula>$P$17:$X$17&lt;&gt;0</formula>
    </cfRule>
  </conditionalFormatting>
  <conditionalFormatting sqref="P18:X18">
    <cfRule type="expression" dxfId="6" priority="7">
      <formula>$P$18:$X$18&lt;&gt;0</formula>
    </cfRule>
  </conditionalFormatting>
  <conditionalFormatting sqref="P19:X19">
    <cfRule type="expression" dxfId="5" priority="6">
      <formula>$P$19:$X$19&lt;&gt;0</formula>
    </cfRule>
  </conditionalFormatting>
  <conditionalFormatting sqref="P20:X20">
    <cfRule type="expression" dxfId="4" priority="5">
      <formula>$P$20:$X$20&lt;&gt;0</formula>
    </cfRule>
  </conditionalFormatting>
  <conditionalFormatting sqref="P23:X23">
    <cfRule type="expression" dxfId="3" priority="40">
      <formula>$P$23:$X$23&lt;&gt;0</formula>
    </cfRule>
  </conditionalFormatting>
  <conditionalFormatting sqref="S12:V12">
    <cfRule type="expression" dxfId="2" priority="25">
      <formula>$S$12:$V$12&lt;&gt;0</formula>
    </cfRule>
  </conditionalFormatting>
  <conditionalFormatting sqref="T15:X15">
    <cfRule type="expression" dxfId="1" priority="2">
      <formula>$T$15:$X$15&lt;&gt;0</formula>
    </cfRule>
  </conditionalFormatting>
  <conditionalFormatting sqref="V22:W22">
    <cfRule type="expression" dxfId="0" priority="42">
      <formula>$V$22:$W$22&lt;&gt;0</formula>
    </cfRule>
  </conditionalFormatting>
  <dataValidations count="4">
    <dataValidation type="list" allowBlank="1" showInputMessage="1" showErrorMessage="1" sqref="J23:L23" xr:uid="{A1D9A491-95B3-4B93-B5F1-6CD3ACFC2B88}">
      <formula1>$CY$1:$CY$3</formula1>
    </dataValidation>
    <dataValidation type="list" allowBlank="1" showInputMessage="1" showErrorMessage="1" sqref="A23:C23" xr:uid="{659378F4-9157-4C92-9C0E-E7DE3865FD86}">
      <formula1>$CV$1:$CV$2</formula1>
    </dataValidation>
    <dataValidation type="list" allowBlank="1" showInputMessage="1" showErrorMessage="1" sqref="T15:X15" xr:uid="{EA4BFF29-CAB0-4248-9132-AF972DD0A353}">
      <formula1>$CR$1:$CR$3</formula1>
    </dataValidation>
    <dataValidation type="list" allowBlank="1" showInputMessage="1" showErrorMessage="1" sqref="A29" xr:uid="{572BF0B0-A0FD-4586-95E0-1A8EB8B262BB}">
      <formula1>$DB$1:$DB$5</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F535C-F1A6-4BC0-AA64-BD708FEE2189}">
  <sheetPr codeName="Sheet6">
    <tabColor rgb="FFFFC000"/>
  </sheetPr>
  <dimension ref="A1:I87"/>
  <sheetViews>
    <sheetView zoomScale="150" zoomScaleNormal="150" workbookViewId="0">
      <selection activeCell="B27" sqref="B27"/>
    </sheetView>
  </sheetViews>
  <sheetFormatPr defaultColWidth="9" defaultRowHeight="13.5"/>
  <cols>
    <col min="1" max="1" width="11.625" style="56" customWidth="1"/>
    <col min="2" max="2" width="20.25" style="56" customWidth="1"/>
    <col min="3" max="16384" width="9" style="56"/>
  </cols>
  <sheetData>
    <row r="1" spans="1:2">
      <c r="A1" s="56" t="s">
        <v>355</v>
      </c>
    </row>
    <row r="2" spans="1:2">
      <c r="A2" s="56" t="s">
        <v>151</v>
      </c>
      <c r="B2" s="56" t="s">
        <v>152</v>
      </c>
    </row>
    <row r="3" spans="1:2">
      <c r="A3" s="56" t="s">
        <v>153</v>
      </c>
      <c r="B3" s="56" t="s">
        <v>154</v>
      </c>
    </row>
    <row r="4" spans="1:2">
      <c r="A4" s="56" t="s">
        <v>155</v>
      </c>
      <c r="B4" s="56" t="s">
        <v>156</v>
      </c>
    </row>
    <row r="5" spans="1:2">
      <c r="A5" s="56" t="s">
        <v>157</v>
      </c>
      <c r="B5" s="56" t="s">
        <v>158</v>
      </c>
    </row>
    <row r="6" spans="1:2">
      <c r="A6" s="56" t="s">
        <v>159</v>
      </c>
      <c r="B6" s="56" t="s">
        <v>160</v>
      </c>
    </row>
    <row r="7" spans="1:2">
      <c r="A7" s="56" t="s">
        <v>161</v>
      </c>
      <c r="B7" s="56" t="s">
        <v>162</v>
      </c>
    </row>
    <row r="8" spans="1:2">
      <c r="A8" s="56" t="s">
        <v>163</v>
      </c>
      <c r="B8" s="56" t="s">
        <v>164</v>
      </c>
    </row>
    <row r="9" spans="1:2">
      <c r="A9" s="56" t="s">
        <v>165</v>
      </c>
      <c r="B9" s="56" t="s">
        <v>166</v>
      </c>
    </row>
    <row r="10" spans="1:2">
      <c r="A10" s="56" t="s">
        <v>167</v>
      </c>
      <c r="B10" s="56" t="s">
        <v>168</v>
      </c>
    </row>
    <row r="11" spans="1:2">
      <c r="A11" s="56" t="s">
        <v>169</v>
      </c>
      <c r="B11" s="56" t="s">
        <v>170</v>
      </c>
    </row>
    <row r="12" spans="1:2">
      <c r="A12" s="56" t="s">
        <v>171</v>
      </c>
      <c r="B12" s="56" t="s">
        <v>172</v>
      </c>
    </row>
    <row r="13" spans="1:2">
      <c r="A13" s="56" t="s">
        <v>173</v>
      </c>
      <c r="B13" s="56" t="s">
        <v>174</v>
      </c>
    </row>
    <row r="14" spans="1:2">
      <c r="A14" s="56" t="s">
        <v>175</v>
      </c>
      <c r="B14" s="56" t="s">
        <v>176</v>
      </c>
    </row>
    <row r="15" spans="1:2">
      <c r="A15" s="56" t="s">
        <v>177</v>
      </c>
      <c r="B15" s="56" t="s">
        <v>178</v>
      </c>
    </row>
    <row r="16" spans="1:2">
      <c r="A16" s="56" t="s">
        <v>179</v>
      </c>
      <c r="B16" s="56" t="s">
        <v>180</v>
      </c>
    </row>
    <row r="17" spans="1:3">
      <c r="A17" s="56" t="s">
        <v>181</v>
      </c>
      <c r="B17" s="56" t="s">
        <v>182</v>
      </c>
    </row>
    <row r="18" spans="1:3">
      <c r="A18" s="56" t="s">
        <v>183</v>
      </c>
      <c r="B18" s="56" t="s">
        <v>184</v>
      </c>
    </row>
    <row r="19" spans="1:3">
      <c r="A19" s="56" t="s">
        <v>185</v>
      </c>
      <c r="B19" s="56" t="s">
        <v>186</v>
      </c>
    </row>
    <row r="20" spans="1:3">
      <c r="A20" s="56" t="s">
        <v>187</v>
      </c>
      <c r="B20" s="56" t="s">
        <v>188</v>
      </c>
    </row>
    <row r="21" spans="1:3">
      <c r="A21" s="56" t="s">
        <v>189</v>
      </c>
      <c r="B21" s="56" t="s">
        <v>190</v>
      </c>
    </row>
    <row r="22" spans="1:3">
      <c r="A22" s="56" t="s">
        <v>191</v>
      </c>
      <c r="B22" s="56" t="s">
        <v>192</v>
      </c>
    </row>
    <row r="23" spans="1:3">
      <c r="A23" s="56" t="s">
        <v>193</v>
      </c>
      <c r="B23" s="56" t="s">
        <v>194</v>
      </c>
    </row>
    <row r="24" spans="1:3">
      <c r="A24" s="56" t="s">
        <v>195</v>
      </c>
      <c r="B24" s="56" t="s">
        <v>196</v>
      </c>
    </row>
    <row r="25" spans="1:3">
      <c r="A25" s="56" t="s">
        <v>197</v>
      </c>
      <c r="B25" s="56" t="s">
        <v>198</v>
      </c>
    </row>
    <row r="26" spans="1:3">
      <c r="A26" s="56" t="s">
        <v>199</v>
      </c>
      <c r="B26" s="56" t="s">
        <v>200</v>
      </c>
    </row>
    <row r="27" spans="1:3">
      <c r="A27" s="56" t="s">
        <v>201</v>
      </c>
      <c r="B27" s="56" t="s">
        <v>202</v>
      </c>
    </row>
    <row r="28" spans="1:3">
      <c r="A28" s="56" t="s">
        <v>203</v>
      </c>
      <c r="B28" s="56" t="s">
        <v>204</v>
      </c>
    </row>
    <row r="29" spans="1:3">
      <c r="A29" s="56" t="s">
        <v>205</v>
      </c>
      <c r="B29" s="56" t="s">
        <v>206</v>
      </c>
    </row>
    <row r="30" spans="1:3">
      <c r="A30" s="56" t="s">
        <v>207</v>
      </c>
      <c r="B30" s="56" t="s">
        <v>208</v>
      </c>
    </row>
    <row r="31" spans="1:3">
      <c r="A31" s="56" t="s">
        <v>209</v>
      </c>
      <c r="B31" s="56" t="s">
        <v>210</v>
      </c>
      <c r="C31" s="56" t="s">
        <v>211</v>
      </c>
    </row>
    <row r="32" spans="1:3">
      <c r="A32" s="56" t="s">
        <v>212</v>
      </c>
      <c r="B32" s="56" t="s">
        <v>213</v>
      </c>
    </row>
    <row r="33" spans="1:2">
      <c r="A33" s="56" t="s">
        <v>214</v>
      </c>
      <c r="B33" s="56" t="s">
        <v>215</v>
      </c>
    </row>
    <row r="34" spans="1:2">
      <c r="A34" s="56" t="s">
        <v>216</v>
      </c>
      <c r="B34" s="56" t="s">
        <v>217</v>
      </c>
    </row>
    <row r="35" spans="1:2">
      <c r="A35" s="56" t="s">
        <v>218</v>
      </c>
      <c r="B35" s="56" t="s">
        <v>219</v>
      </c>
    </row>
    <row r="36" spans="1:2">
      <c r="A36" s="56" t="s">
        <v>220</v>
      </c>
      <c r="B36" s="56" t="s">
        <v>221</v>
      </c>
    </row>
    <row r="37" spans="1:2">
      <c r="A37" s="56" t="s">
        <v>222</v>
      </c>
      <c r="B37" s="56" t="s">
        <v>223</v>
      </c>
    </row>
    <row r="38" spans="1:2">
      <c r="A38" s="56" t="s">
        <v>224</v>
      </c>
      <c r="B38" s="56" t="s">
        <v>225</v>
      </c>
    </row>
    <row r="39" spans="1:2">
      <c r="A39" s="56" t="s">
        <v>226</v>
      </c>
      <c r="B39" s="56" t="s">
        <v>227</v>
      </c>
    </row>
    <row r="40" spans="1:2">
      <c r="A40" s="56" t="s">
        <v>228</v>
      </c>
      <c r="B40" s="56" t="s">
        <v>229</v>
      </c>
    </row>
    <row r="41" spans="1:2">
      <c r="A41" s="57" t="s">
        <v>230</v>
      </c>
    </row>
    <row r="43" spans="1:2">
      <c r="A43" s="56" t="s">
        <v>231</v>
      </c>
    </row>
    <row r="44" spans="1:2">
      <c r="A44" s="56" t="s">
        <v>232</v>
      </c>
      <c r="B44" s="56" t="s">
        <v>233</v>
      </c>
    </row>
    <row r="45" spans="1:2">
      <c r="A45" s="56" t="s">
        <v>234</v>
      </c>
      <c r="B45" s="56" t="s">
        <v>235</v>
      </c>
    </row>
    <row r="46" spans="1:2">
      <c r="A46" s="56" t="s">
        <v>236</v>
      </c>
      <c r="B46" s="56" t="s">
        <v>237</v>
      </c>
    </row>
    <row r="47" spans="1:2">
      <c r="A47" s="56" t="s">
        <v>238</v>
      </c>
      <c r="B47" s="56" t="s">
        <v>239</v>
      </c>
    </row>
    <row r="48" spans="1:2">
      <c r="A48" s="56" t="s">
        <v>240</v>
      </c>
      <c r="B48" s="56" t="s">
        <v>241</v>
      </c>
    </row>
    <row r="49" spans="1:2">
      <c r="A49" s="56" t="s">
        <v>242</v>
      </c>
      <c r="B49" s="56" t="s">
        <v>243</v>
      </c>
    </row>
    <row r="50" spans="1:2">
      <c r="A50" s="56" t="s">
        <v>244</v>
      </c>
      <c r="B50" s="56" t="s">
        <v>245</v>
      </c>
    </row>
    <row r="51" spans="1:2">
      <c r="A51" s="56" t="s">
        <v>246</v>
      </c>
      <c r="B51" s="56" t="s">
        <v>247</v>
      </c>
    </row>
    <row r="52" spans="1:2">
      <c r="A52" s="56" t="s">
        <v>248</v>
      </c>
      <c r="B52" s="56" t="s">
        <v>249</v>
      </c>
    </row>
    <row r="53" spans="1:2">
      <c r="A53" s="56" t="s">
        <v>250</v>
      </c>
      <c r="B53" s="56" t="s">
        <v>250</v>
      </c>
    </row>
    <row r="54" spans="1:2">
      <c r="A54" s="56" t="s">
        <v>251</v>
      </c>
      <c r="B54" s="56" t="s">
        <v>252</v>
      </c>
    </row>
    <row r="55" spans="1:2">
      <c r="A55" s="56" t="s">
        <v>253</v>
      </c>
      <c r="B55" s="56" t="s">
        <v>253</v>
      </c>
    </row>
    <row r="56" spans="1:2">
      <c r="A56" s="56" t="s">
        <v>254</v>
      </c>
      <c r="B56" s="56" t="s">
        <v>255</v>
      </c>
    </row>
    <row r="57" spans="1:2">
      <c r="A57" s="56" t="s">
        <v>256</v>
      </c>
      <c r="B57" s="56" t="s">
        <v>256</v>
      </c>
    </row>
    <row r="58" spans="1:2">
      <c r="A58" s="56" t="s">
        <v>257</v>
      </c>
      <c r="B58" s="56" t="s">
        <v>257</v>
      </c>
    </row>
    <row r="59" spans="1:2">
      <c r="A59" s="56" t="s">
        <v>258</v>
      </c>
      <c r="B59" s="56" t="s">
        <v>258</v>
      </c>
    </row>
    <row r="60" spans="1:2">
      <c r="A60" s="56" t="s">
        <v>259</v>
      </c>
      <c r="B60" s="56" t="s">
        <v>260</v>
      </c>
    </row>
    <row r="61" spans="1:2">
      <c r="A61" s="56" t="s">
        <v>261</v>
      </c>
      <c r="B61" s="56" t="s">
        <v>262</v>
      </c>
    </row>
    <row r="62" spans="1:2">
      <c r="A62" s="56" t="s">
        <v>263</v>
      </c>
      <c r="B62" s="56" t="s">
        <v>263</v>
      </c>
    </row>
    <row r="63" spans="1:2">
      <c r="A63" s="56" t="s">
        <v>264</v>
      </c>
      <c r="B63" s="56" t="s">
        <v>264</v>
      </c>
    </row>
    <row r="64" spans="1:2">
      <c r="A64" s="56" t="s">
        <v>265</v>
      </c>
      <c r="B64" s="56" t="s">
        <v>266</v>
      </c>
    </row>
    <row r="65" spans="1:2">
      <c r="A65" s="56" t="s">
        <v>267</v>
      </c>
      <c r="B65" s="56" t="s">
        <v>267</v>
      </c>
    </row>
    <row r="66" spans="1:2">
      <c r="A66" s="56" t="s">
        <v>268</v>
      </c>
      <c r="B66" s="56" t="s">
        <v>268</v>
      </c>
    </row>
    <row r="67" spans="1:2">
      <c r="A67" s="56" t="s">
        <v>269</v>
      </c>
      <c r="B67" s="56" t="s">
        <v>270</v>
      </c>
    </row>
    <row r="68" spans="1:2">
      <c r="A68" s="56" t="s">
        <v>271</v>
      </c>
      <c r="B68" s="56" t="s">
        <v>270</v>
      </c>
    </row>
    <row r="69" spans="1:2">
      <c r="A69" s="56" t="s">
        <v>272</v>
      </c>
      <c r="B69" s="56" t="s">
        <v>272</v>
      </c>
    </row>
    <row r="70" spans="1:2">
      <c r="A70" s="56" t="s">
        <v>273</v>
      </c>
      <c r="B70" s="56" t="s">
        <v>273</v>
      </c>
    </row>
    <row r="71" spans="1:2">
      <c r="A71" s="56" t="s">
        <v>274</v>
      </c>
      <c r="B71" s="56" t="s">
        <v>274</v>
      </c>
    </row>
    <row r="72" spans="1:2">
      <c r="A72" s="56" t="s">
        <v>275</v>
      </c>
      <c r="B72" s="56" t="s">
        <v>276</v>
      </c>
    </row>
    <row r="73" spans="1:2">
      <c r="A73" s="56" t="s">
        <v>277</v>
      </c>
      <c r="B73" s="56" t="s">
        <v>277</v>
      </c>
    </row>
    <row r="74" spans="1:2">
      <c r="A74" s="56" t="s">
        <v>278</v>
      </c>
      <c r="B74" s="56" t="s">
        <v>278</v>
      </c>
    </row>
    <row r="75" spans="1:2">
      <c r="A75" s="56" t="s">
        <v>279</v>
      </c>
      <c r="B75" s="56" t="s">
        <v>279</v>
      </c>
    </row>
    <row r="76" spans="1:2">
      <c r="A76" s="56" t="s">
        <v>280</v>
      </c>
      <c r="B76" s="56" t="s">
        <v>280</v>
      </c>
    </row>
    <row r="77" spans="1:2">
      <c r="A77" s="56" t="s">
        <v>281</v>
      </c>
      <c r="B77" s="56" t="s">
        <v>282</v>
      </c>
    </row>
    <row r="78" spans="1:2">
      <c r="A78" s="56" t="s">
        <v>283</v>
      </c>
      <c r="B78" s="56" t="s">
        <v>284</v>
      </c>
    </row>
    <row r="79" spans="1:2">
      <c r="A79" s="56" t="s">
        <v>285</v>
      </c>
      <c r="B79" s="56" t="s">
        <v>285</v>
      </c>
    </row>
    <row r="80" spans="1:2">
      <c r="A80" s="56" t="s">
        <v>287</v>
      </c>
      <c r="B80" s="56" t="s">
        <v>287</v>
      </c>
    </row>
    <row r="81" spans="1:9">
      <c r="A81" s="56" t="s">
        <v>366</v>
      </c>
      <c r="B81" s="56" t="s">
        <v>286</v>
      </c>
    </row>
    <row r="82" spans="1:9">
      <c r="A82" s="56" t="s">
        <v>288</v>
      </c>
      <c r="B82" s="56" t="s">
        <v>289</v>
      </c>
    </row>
    <row r="83" spans="1:9">
      <c r="A83" s="56" t="s">
        <v>290</v>
      </c>
      <c r="B83" s="56" t="s">
        <v>291</v>
      </c>
    </row>
    <row r="84" spans="1:9">
      <c r="A84" s="56" t="s">
        <v>292</v>
      </c>
      <c r="B84" s="56" t="s">
        <v>293</v>
      </c>
    </row>
    <row r="85" spans="1:9">
      <c r="A85" s="56" t="s">
        <v>294</v>
      </c>
      <c r="B85" s="56" t="s">
        <v>294</v>
      </c>
      <c r="H85" s="56" t="s">
        <v>230</v>
      </c>
      <c r="I85" s="56" t="s">
        <v>230</v>
      </c>
    </row>
    <row r="86" spans="1:9">
      <c r="A86" s="56" t="s">
        <v>295</v>
      </c>
      <c r="B86" s="56" t="s">
        <v>295</v>
      </c>
    </row>
    <row r="87" spans="1:9">
      <c r="A87" s="56" t="s">
        <v>296</v>
      </c>
      <c r="B87" s="56" t="s">
        <v>296</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F3461-C818-4389-ACC5-62B6210CBFDB}">
  <sheetPr codeName="Sheet3">
    <tabColor rgb="FFFF66FF"/>
  </sheetPr>
  <dimension ref="A1:BC51"/>
  <sheetViews>
    <sheetView showGridLines="0" view="pageBreakPreview" zoomScaleNormal="100" zoomScaleSheetLayoutView="100" workbookViewId="0">
      <selection activeCell="D12" sqref="D12"/>
    </sheetView>
  </sheetViews>
  <sheetFormatPr defaultColWidth="7.625" defaultRowHeight="13.5"/>
  <cols>
    <col min="1" max="1" width="3.125" style="71" customWidth="1"/>
    <col min="2" max="2" width="2.5" style="71" customWidth="1"/>
    <col min="3" max="3" width="3.125" style="71" customWidth="1"/>
    <col min="4" max="4" width="3.75" style="71" customWidth="1"/>
    <col min="5" max="8" width="3.125" style="71" customWidth="1"/>
    <col min="9" max="9" width="5.625" style="71" customWidth="1"/>
    <col min="10" max="10" width="1.5" style="71" customWidth="1"/>
    <col min="11" max="11" width="5.625" style="71" customWidth="1"/>
    <col min="12" max="12" width="1.5" style="71" customWidth="1"/>
    <col min="13" max="13" width="5.625" style="71" customWidth="1"/>
    <col min="14" max="14" width="1.5" style="71" customWidth="1"/>
    <col min="15" max="15" width="5.625" style="71" customWidth="1"/>
    <col min="16" max="16" width="1.625" style="71" customWidth="1"/>
    <col min="17" max="17" width="5.625" style="71" customWidth="1"/>
    <col min="18" max="18" width="1.5" style="71" customWidth="1"/>
    <col min="19" max="19" width="5.625" style="71" customWidth="1"/>
    <col min="20" max="20" width="1.5" style="71" customWidth="1"/>
    <col min="21" max="21" width="5.625" style="71" customWidth="1"/>
    <col min="22" max="23" width="1.875" style="71" customWidth="1"/>
    <col min="24" max="24" width="16.75" style="71" customWidth="1"/>
    <col min="25" max="25" width="5" style="71" customWidth="1"/>
    <col min="26" max="29" width="10.375" style="71" customWidth="1"/>
    <col min="30" max="37" width="7.625" style="71"/>
    <col min="38" max="38" width="3.125" style="71" customWidth="1"/>
    <col min="39" max="39" width="7.625" style="71"/>
    <col min="40" max="48" width="3" style="71" customWidth="1"/>
    <col min="49" max="16384" width="7.625" style="71"/>
  </cols>
  <sheetData>
    <row r="1" spans="1:55" ht="9" customHeight="1">
      <c r="I1" s="561">
        <v>2</v>
      </c>
      <c r="K1" s="561">
        <v>2</v>
      </c>
      <c r="M1" s="561">
        <v>1</v>
      </c>
      <c r="O1" s="555">
        <v>0</v>
      </c>
      <c r="Q1" s="555">
        <v>8</v>
      </c>
      <c r="S1" s="555">
        <v>3</v>
      </c>
      <c r="T1" s="186"/>
      <c r="U1" s="555">
        <v>5</v>
      </c>
      <c r="V1" s="187"/>
      <c r="W1" s="186"/>
      <c r="Y1" s="188"/>
      <c r="Z1" s="188"/>
      <c r="AA1" s="188"/>
      <c r="AB1" s="188"/>
      <c r="AC1" s="188"/>
      <c r="AD1" s="188"/>
      <c r="AE1" s="188"/>
      <c r="AF1" s="188"/>
      <c r="AG1" s="188"/>
      <c r="AH1" s="188"/>
    </row>
    <row r="2" spans="1:55" ht="9" customHeight="1" thickBot="1">
      <c r="A2" s="558"/>
      <c r="B2" s="558"/>
      <c r="C2" s="558"/>
      <c r="I2" s="562"/>
      <c r="K2" s="562"/>
      <c r="M2" s="562"/>
      <c r="O2" s="556"/>
      <c r="Q2" s="556"/>
      <c r="S2" s="556"/>
      <c r="U2" s="556"/>
      <c r="V2" s="187"/>
      <c r="W2" s="186"/>
      <c r="X2" s="188"/>
      <c r="Y2" s="188"/>
      <c r="Z2" s="188"/>
      <c r="AA2" s="188"/>
      <c r="AB2" s="188"/>
      <c r="AC2" s="188"/>
      <c r="AD2" s="188"/>
      <c r="AE2" s="188"/>
      <c r="AF2" s="188"/>
      <c r="AG2" s="188"/>
      <c r="AH2" s="188"/>
    </row>
    <row r="3" spans="1:55" ht="9" customHeight="1">
      <c r="A3" s="559"/>
      <c r="B3" s="559"/>
      <c r="C3" s="559"/>
      <c r="D3" s="560"/>
      <c r="E3" s="560"/>
      <c r="F3" s="560"/>
      <c r="G3" s="560"/>
      <c r="I3" s="562"/>
      <c r="K3" s="562"/>
      <c r="M3" s="562"/>
      <c r="N3" s="189"/>
      <c r="O3" s="556"/>
      <c r="Q3" s="556"/>
      <c r="S3" s="556"/>
      <c r="U3" s="556"/>
      <c r="V3" s="187"/>
      <c r="W3" s="186"/>
      <c r="X3" s="551" t="s">
        <v>360</v>
      </c>
      <c r="Y3" s="551"/>
      <c r="Z3" s="551"/>
      <c r="AA3" s="551"/>
      <c r="AB3" s="551"/>
      <c r="AC3" s="551"/>
      <c r="AD3" s="190"/>
      <c r="AE3" s="190"/>
      <c r="AF3" s="190"/>
      <c r="AG3" s="190"/>
      <c r="AH3" s="190"/>
      <c r="AI3" s="191"/>
      <c r="AJ3" s="191"/>
      <c r="AO3" s="192"/>
      <c r="AP3" s="192"/>
      <c r="AQ3" s="192"/>
      <c r="AR3" s="192"/>
      <c r="AS3" s="192"/>
      <c r="AT3" s="192"/>
      <c r="AU3" s="192"/>
      <c r="AV3" s="192"/>
      <c r="AW3" s="192"/>
      <c r="AX3" s="192"/>
      <c r="AY3" s="192"/>
      <c r="AZ3" s="192"/>
      <c r="BC3" s="192" t="s">
        <v>230</v>
      </c>
    </row>
    <row r="4" spans="1:55" ht="18.75" customHeight="1" thickBot="1">
      <c r="A4" s="559"/>
      <c r="B4" s="559"/>
      <c r="C4" s="559"/>
      <c r="D4" s="560"/>
      <c r="E4" s="560"/>
      <c r="F4" s="560"/>
      <c r="G4" s="560"/>
      <c r="I4" s="563"/>
      <c r="K4" s="563"/>
      <c r="M4" s="563"/>
      <c r="O4" s="557"/>
      <c r="Q4" s="557"/>
      <c r="S4" s="557"/>
      <c r="U4" s="557"/>
      <c r="V4" s="187"/>
      <c r="W4" s="186"/>
      <c r="X4" s="551"/>
      <c r="Y4" s="551"/>
      <c r="Z4" s="551"/>
      <c r="AA4" s="551"/>
      <c r="AB4" s="551"/>
      <c r="AC4" s="551"/>
      <c r="AD4" s="190"/>
      <c r="AE4" s="190"/>
      <c r="AF4" s="190"/>
      <c r="AG4" s="190"/>
      <c r="AH4" s="190"/>
      <c r="AI4" s="191"/>
      <c r="AJ4" s="193">
        <f>IF([3]申し込みについて!J9="横浜支部",1,IF([3]申し込みについて!J9="川崎支部",2,IF([3]申し込みについて!J9="相模原支部",3,IF([3]申し込みについて!J9="県南支部",4,IF([3]申し込みについて!J9="県央支部",5,IF([3]申し込みについて!J9="西湘支部",6,IF([3]申し込みについて!J9="湘南支部",7,"")))))))</f>
        <v>1</v>
      </c>
    </row>
    <row r="5" spans="1:55" ht="18.75" customHeight="1">
      <c r="S5" s="186"/>
      <c r="T5" s="186"/>
      <c r="U5" s="186"/>
      <c r="V5" s="187"/>
      <c r="W5" s="186"/>
      <c r="X5" s="190"/>
      <c r="Y5" s="190"/>
      <c r="Z5" s="190"/>
      <c r="AA5" s="190"/>
      <c r="AB5" s="190"/>
      <c r="AC5" s="190"/>
      <c r="AD5" s="190"/>
      <c r="AE5" s="190"/>
      <c r="AF5" s="190"/>
      <c r="AG5" s="190"/>
      <c r="AH5" s="190"/>
      <c r="AI5" s="191"/>
      <c r="AJ5" s="191"/>
      <c r="AR5" s="192"/>
      <c r="AU5" s="192"/>
      <c r="AV5" s="192"/>
    </row>
    <row r="6" spans="1:55" ht="30" customHeight="1">
      <c r="S6" s="186"/>
      <c r="T6" s="186"/>
      <c r="U6" s="186"/>
      <c r="V6" s="187"/>
      <c r="X6" s="194"/>
      <c r="Y6" s="190"/>
      <c r="Z6" s="190"/>
      <c r="AA6" s="190"/>
      <c r="AB6" s="190"/>
      <c r="AC6" s="190"/>
      <c r="AD6" s="190"/>
      <c r="AE6" s="190"/>
      <c r="AF6" s="190"/>
      <c r="AG6" s="190"/>
      <c r="AH6" s="190"/>
      <c r="AI6" s="191"/>
      <c r="AJ6" s="191"/>
      <c r="AT6" s="192"/>
      <c r="AU6" s="192"/>
      <c r="AV6" s="192"/>
    </row>
    <row r="7" spans="1:55" ht="18.75" customHeight="1">
      <c r="S7" s="186"/>
      <c r="T7" s="186"/>
      <c r="U7" s="186"/>
      <c r="V7" s="187"/>
      <c r="X7" s="195"/>
      <c r="Y7" s="190"/>
      <c r="Z7" s="190"/>
      <c r="AA7" s="190"/>
      <c r="AB7" s="190"/>
      <c r="AC7" s="190"/>
      <c r="AD7" s="190"/>
      <c r="AE7" s="190"/>
      <c r="AF7" s="190"/>
      <c r="AG7" s="190"/>
      <c r="AH7" s="190"/>
      <c r="AI7" s="191"/>
      <c r="AJ7" s="191"/>
      <c r="AQ7" s="192"/>
      <c r="AR7" s="192"/>
      <c r="AT7" s="192"/>
      <c r="AU7" s="192"/>
      <c r="AV7" s="192"/>
    </row>
    <row r="8" spans="1:55" ht="30" customHeight="1">
      <c r="A8" s="196" t="s">
        <v>495</v>
      </c>
      <c r="B8" s="72"/>
      <c r="C8" s="72"/>
      <c r="D8" s="72"/>
      <c r="E8" s="72"/>
      <c r="F8" s="72"/>
      <c r="G8" s="72"/>
      <c r="H8" s="72"/>
      <c r="I8" s="72"/>
      <c r="J8" s="72"/>
      <c r="K8" s="72"/>
      <c r="L8" s="72"/>
      <c r="M8" s="72"/>
      <c r="N8" s="72"/>
      <c r="O8" s="72"/>
      <c r="P8" s="72"/>
      <c r="Q8" s="72"/>
      <c r="R8" s="72"/>
      <c r="S8" s="72"/>
      <c r="T8" s="72"/>
      <c r="U8" s="72"/>
      <c r="V8" s="197"/>
      <c r="X8" s="194"/>
      <c r="Y8" s="191"/>
      <c r="AA8" s="194"/>
      <c r="AC8" s="190"/>
      <c r="AE8" s="190"/>
      <c r="AF8" s="190"/>
      <c r="AG8" s="190"/>
      <c r="AH8" s="190"/>
      <c r="AI8" s="191"/>
      <c r="AJ8" s="191"/>
    </row>
    <row r="9" spans="1:55" ht="18.75" customHeight="1">
      <c r="A9" s="72"/>
      <c r="B9" s="72"/>
      <c r="C9" s="72"/>
      <c r="D9" s="72"/>
      <c r="E9" s="72"/>
      <c r="F9" s="72"/>
      <c r="G9" s="72"/>
      <c r="H9" s="72"/>
      <c r="I9" s="72"/>
      <c r="J9" s="72"/>
      <c r="K9" s="72"/>
      <c r="L9" s="72"/>
      <c r="M9" s="72"/>
      <c r="N9" s="72"/>
      <c r="O9" s="72"/>
      <c r="P9" s="72"/>
      <c r="Q9" s="72"/>
      <c r="R9" s="72"/>
      <c r="S9" s="72"/>
      <c r="T9" s="72"/>
      <c r="U9" s="72"/>
      <c r="V9" s="197"/>
      <c r="X9" s="195"/>
      <c r="Y9" s="190"/>
      <c r="Z9" s="190"/>
      <c r="AA9" s="190"/>
      <c r="AB9" s="190"/>
      <c r="AC9" s="190"/>
      <c r="AD9" s="190"/>
      <c r="AE9" s="190"/>
      <c r="AF9" s="190"/>
      <c r="AG9" s="190"/>
      <c r="AH9" s="190"/>
      <c r="AI9" s="191"/>
      <c r="AJ9" s="191"/>
      <c r="AR9" s="192"/>
      <c r="AT9" s="192"/>
      <c r="AU9" s="192"/>
      <c r="AV9" s="192"/>
    </row>
    <row r="10" spans="1:55" ht="30.75" customHeight="1">
      <c r="A10" s="72"/>
      <c r="B10" s="72" t="s">
        <v>496</v>
      </c>
      <c r="C10" s="72"/>
      <c r="D10" s="72"/>
      <c r="E10" s="72"/>
      <c r="F10" s="72"/>
      <c r="G10" s="72"/>
      <c r="H10" s="72"/>
      <c r="I10" s="72"/>
      <c r="J10" s="72"/>
      <c r="K10" s="72"/>
      <c r="L10" s="72"/>
      <c r="M10" s="72"/>
      <c r="N10" s="72"/>
      <c r="O10" s="72"/>
      <c r="P10" s="72"/>
      <c r="Q10" s="72"/>
      <c r="R10" s="72"/>
      <c r="S10" s="72"/>
      <c r="T10" s="72"/>
      <c r="U10" s="72"/>
      <c r="V10" s="197"/>
      <c r="X10" s="194"/>
      <c r="Y10" s="190"/>
      <c r="Z10" s="190"/>
      <c r="AA10" s="190"/>
      <c r="AB10" s="190"/>
      <c r="AC10" s="190"/>
      <c r="AD10" s="190"/>
      <c r="AE10" s="190"/>
      <c r="AF10" s="190"/>
      <c r="AG10" s="190"/>
      <c r="AH10" s="190"/>
      <c r="AI10" s="191"/>
      <c r="AJ10" s="191"/>
      <c r="AR10" s="192"/>
      <c r="AS10" s="192"/>
      <c r="AT10" s="192"/>
    </row>
    <row r="11" spans="1:55" ht="18.75" customHeight="1">
      <c r="A11" s="72"/>
      <c r="B11" s="72"/>
      <c r="C11" s="72"/>
      <c r="D11" s="72"/>
      <c r="E11" s="72"/>
      <c r="F11" s="72"/>
      <c r="G11" s="72"/>
      <c r="H11" s="72"/>
      <c r="I11" s="72"/>
      <c r="J11" s="72"/>
      <c r="K11" s="72"/>
      <c r="L11" s="72"/>
      <c r="M11" s="72"/>
      <c r="N11" s="72"/>
      <c r="O11" s="72"/>
      <c r="P11" s="72"/>
      <c r="Q11" s="72"/>
      <c r="R11" s="72"/>
      <c r="S11" s="72"/>
      <c r="T11" s="72"/>
      <c r="U11" s="72"/>
      <c r="V11" s="197"/>
      <c r="X11" s="195"/>
      <c r="Y11" s="198"/>
      <c r="Z11" s="199"/>
      <c r="AA11" s="198"/>
      <c r="AB11" s="190"/>
      <c r="AC11" s="190"/>
      <c r="AD11" s="198"/>
      <c r="AE11" s="198"/>
      <c r="AF11" s="198"/>
      <c r="AG11" s="191"/>
      <c r="AH11" s="191"/>
      <c r="AI11" s="191"/>
      <c r="AJ11" s="191"/>
    </row>
    <row r="12" spans="1:55" ht="30" customHeight="1">
      <c r="A12" s="72"/>
      <c r="B12" s="72"/>
      <c r="C12" s="72" t="s">
        <v>498</v>
      </c>
      <c r="D12" s="72"/>
      <c r="E12" s="72"/>
      <c r="F12" s="72"/>
      <c r="G12" s="72"/>
      <c r="H12" s="72"/>
      <c r="I12" s="72"/>
      <c r="J12" s="72"/>
      <c r="K12" s="72"/>
      <c r="L12" s="72"/>
      <c r="M12" s="72"/>
      <c r="N12" s="72"/>
      <c r="O12" s="72"/>
      <c r="P12" s="72"/>
      <c r="Q12" s="72"/>
      <c r="R12" s="72"/>
      <c r="S12" s="72"/>
      <c r="T12" s="72"/>
      <c r="U12" s="72"/>
      <c r="V12" s="197"/>
      <c r="X12" s="198"/>
      <c r="Y12" s="198"/>
      <c r="Z12" s="198"/>
      <c r="AA12" s="198"/>
      <c r="AB12" s="198"/>
      <c r="AC12" s="198"/>
      <c r="AD12" s="198"/>
      <c r="AE12" s="198"/>
      <c r="AF12" s="198"/>
      <c r="AG12" s="198"/>
      <c r="AH12" s="191"/>
      <c r="AI12" s="191"/>
      <c r="AJ12" s="191"/>
    </row>
    <row r="13" spans="1:55" ht="18.75" customHeight="1">
      <c r="A13" s="72"/>
      <c r="B13" s="72"/>
      <c r="C13" s="72"/>
      <c r="D13" s="72"/>
      <c r="E13" s="72"/>
      <c r="F13" s="72"/>
      <c r="G13" s="72"/>
      <c r="H13" s="72"/>
      <c r="I13" s="72"/>
      <c r="J13" s="72"/>
      <c r="K13" s="72"/>
      <c r="L13" s="72"/>
      <c r="M13" s="72"/>
      <c r="N13" s="72"/>
      <c r="O13" s="72"/>
      <c r="P13" s="72"/>
      <c r="Q13" s="72"/>
      <c r="R13" s="72"/>
      <c r="S13" s="72"/>
      <c r="T13" s="72"/>
      <c r="U13" s="72"/>
      <c r="V13" s="197"/>
      <c r="X13" s="198"/>
      <c r="Y13" s="198"/>
      <c r="Z13" s="198"/>
      <c r="AA13" s="198"/>
      <c r="AB13" s="198"/>
      <c r="AC13" s="198"/>
      <c r="AD13" s="198"/>
      <c r="AE13" s="198"/>
      <c r="AF13" s="198"/>
      <c r="AG13" s="198"/>
      <c r="AH13" s="191"/>
      <c r="AI13" s="191"/>
      <c r="AJ13" s="191"/>
    </row>
    <row r="14" spans="1:55" ht="26.25" customHeight="1">
      <c r="A14" s="72"/>
      <c r="B14" s="72"/>
      <c r="C14" s="72"/>
      <c r="D14" s="72"/>
      <c r="E14" s="72"/>
      <c r="F14" s="72"/>
      <c r="G14" s="72"/>
      <c r="H14" s="72"/>
      <c r="I14" s="72"/>
      <c r="J14" s="72"/>
      <c r="K14" s="72"/>
      <c r="L14" s="72"/>
      <c r="M14" s="72"/>
      <c r="N14" s="72"/>
      <c r="O14" s="72"/>
      <c r="P14" s="72"/>
      <c r="Q14" s="72"/>
      <c r="R14" s="72"/>
      <c r="S14" s="72"/>
      <c r="T14" s="72"/>
      <c r="U14" s="72"/>
      <c r="V14" s="197"/>
      <c r="X14" s="198"/>
      <c r="Y14" s="198"/>
      <c r="Z14" s="198"/>
      <c r="AA14" s="198"/>
      <c r="AB14" s="198"/>
      <c r="AC14" s="198"/>
      <c r="AD14" s="198"/>
      <c r="AE14" s="198"/>
      <c r="AF14" s="198"/>
      <c r="AG14" s="198"/>
      <c r="AH14" s="191"/>
      <c r="AI14" s="191"/>
      <c r="AJ14" s="191"/>
    </row>
    <row r="15" spans="1:55" ht="16.5" customHeight="1">
      <c r="A15" s="72"/>
      <c r="B15" s="72"/>
      <c r="C15" s="72"/>
      <c r="D15" s="72"/>
      <c r="E15" s="72"/>
      <c r="F15" s="72"/>
      <c r="G15" s="72"/>
      <c r="H15" s="72"/>
      <c r="I15" s="72"/>
      <c r="J15" s="72"/>
      <c r="K15" s="72"/>
      <c r="L15" s="72"/>
      <c r="M15" s="72"/>
      <c r="N15" s="72"/>
      <c r="O15" s="72"/>
      <c r="P15" s="72"/>
      <c r="Q15" s="72"/>
      <c r="R15" s="72"/>
      <c r="S15" s="72"/>
      <c r="T15" s="72"/>
      <c r="U15" s="72"/>
      <c r="V15" s="197"/>
      <c r="X15" s="198"/>
      <c r="Y15" s="198"/>
      <c r="Z15" s="198"/>
      <c r="AA15" s="198"/>
      <c r="AB15" s="198"/>
      <c r="AC15" s="198"/>
      <c r="AD15" s="198"/>
      <c r="AE15" s="198"/>
      <c r="AF15" s="198"/>
      <c r="AG15" s="198"/>
      <c r="AH15" s="191"/>
      <c r="AI15" s="191"/>
      <c r="AJ15" s="191"/>
    </row>
    <row r="16" spans="1:55" ht="18" customHeight="1">
      <c r="A16" s="72"/>
      <c r="B16" s="72"/>
      <c r="C16" s="72"/>
      <c r="D16" s="72"/>
      <c r="E16" s="72"/>
      <c r="F16" s="118" t="s">
        <v>352</v>
      </c>
      <c r="G16" s="543" t="s">
        <v>297</v>
      </c>
      <c r="H16" s="544"/>
      <c r="I16" s="544"/>
      <c r="J16" s="544"/>
      <c r="K16" s="544"/>
      <c r="L16" s="544"/>
      <c r="M16" s="544"/>
      <c r="N16" s="545"/>
      <c r="O16" s="119" t="s">
        <v>99</v>
      </c>
      <c r="P16" s="72"/>
      <c r="Q16" s="72"/>
      <c r="R16" s="72"/>
      <c r="S16" s="72"/>
      <c r="T16" s="72"/>
      <c r="U16" s="72"/>
      <c r="V16" s="197"/>
      <c r="X16" s="191"/>
      <c r="Y16" s="198"/>
      <c r="Z16" s="198"/>
      <c r="AA16" s="198"/>
      <c r="AB16" s="198"/>
      <c r="AC16" s="198"/>
      <c r="AD16" s="198"/>
      <c r="AE16" s="198"/>
      <c r="AF16" s="198"/>
      <c r="AG16" s="191"/>
      <c r="AH16" s="191"/>
      <c r="AI16" s="191"/>
      <c r="AJ16" s="191"/>
    </row>
    <row r="17" spans="1:49" ht="18" customHeight="1">
      <c r="A17" s="72"/>
      <c r="B17" s="72"/>
      <c r="C17" s="72"/>
      <c r="D17" s="72"/>
      <c r="E17" s="72"/>
      <c r="F17" s="118">
        <v>1</v>
      </c>
      <c r="G17" s="546">
        <f>+アンコン参加申込書!C16</f>
        <v>0</v>
      </c>
      <c r="H17" s="547"/>
      <c r="I17" s="547"/>
      <c r="J17" s="547"/>
      <c r="K17" s="547"/>
      <c r="L17" s="548"/>
      <c r="M17" s="549">
        <f>+アンコン参加申込書!F16</f>
        <v>0</v>
      </c>
      <c r="N17" s="550"/>
      <c r="O17" s="119" t="s">
        <v>399</v>
      </c>
      <c r="P17" s="72"/>
      <c r="Q17" s="72"/>
      <c r="R17" s="72"/>
      <c r="S17" s="72"/>
      <c r="T17" s="72"/>
      <c r="U17" s="72"/>
      <c r="V17" s="197"/>
      <c r="X17" s="553" t="s">
        <v>461</v>
      </c>
      <c r="Y17" s="553"/>
      <c r="Z17" s="553"/>
      <c r="AA17" s="553"/>
      <c r="AB17" s="553"/>
      <c r="AC17" s="553"/>
      <c r="AD17" s="553"/>
      <c r="AE17" s="553"/>
      <c r="AF17" s="553"/>
      <c r="AG17" s="553"/>
      <c r="AH17" s="553"/>
      <c r="AI17" s="553"/>
      <c r="AJ17" s="190"/>
      <c r="AV17" s="192"/>
      <c r="AW17" s="192"/>
    </row>
    <row r="18" spans="1:49" ht="18" customHeight="1">
      <c r="A18" s="72"/>
      <c r="B18" s="72"/>
      <c r="C18" s="72"/>
      <c r="D18" s="72"/>
      <c r="E18" s="72"/>
      <c r="F18" s="118">
        <v>2</v>
      </c>
      <c r="G18" s="546">
        <f>+アンコン参加申込書!C17</f>
        <v>0</v>
      </c>
      <c r="H18" s="547"/>
      <c r="I18" s="547"/>
      <c r="J18" s="547"/>
      <c r="K18" s="547"/>
      <c r="L18" s="548"/>
      <c r="M18" s="549">
        <f>+アンコン参加申込書!F17</f>
        <v>0</v>
      </c>
      <c r="N18" s="550"/>
      <c r="O18" s="119" t="s">
        <v>399</v>
      </c>
      <c r="P18" s="72"/>
      <c r="Q18" s="72"/>
      <c r="R18" s="72"/>
      <c r="S18" s="72"/>
      <c r="T18" s="72"/>
      <c r="U18" s="72"/>
      <c r="V18" s="197"/>
      <c r="X18" s="553"/>
      <c r="Y18" s="553"/>
      <c r="Z18" s="553"/>
      <c r="AA18" s="553"/>
      <c r="AB18" s="553"/>
      <c r="AC18" s="553"/>
      <c r="AD18" s="553"/>
      <c r="AE18" s="553"/>
      <c r="AF18" s="553"/>
      <c r="AG18" s="553"/>
      <c r="AH18" s="553"/>
      <c r="AI18" s="553"/>
      <c r="AJ18" s="190"/>
    </row>
    <row r="19" spans="1:49" ht="18" customHeight="1">
      <c r="A19" s="72"/>
      <c r="B19" s="72"/>
      <c r="C19" s="72"/>
      <c r="D19" s="72"/>
      <c r="E19" s="72"/>
      <c r="F19" s="118">
        <v>3</v>
      </c>
      <c r="G19" s="546">
        <f>+アンコン参加申込書!C18</f>
        <v>0</v>
      </c>
      <c r="H19" s="547"/>
      <c r="I19" s="547"/>
      <c r="J19" s="547"/>
      <c r="K19" s="547"/>
      <c r="L19" s="548"/>
      <c r="M19" s="549">
        <f>+アンコン参加申込書!F18</f>
        <v>0</v>
      </c>
      <c r="N19" s="550"/>
      <c r="O19" s="119" t="s">
        <v>399</v>
      </c>
      <c r="P19" s="72"/>
      <c r="Q19" s="72"/>
      <c r="R19" s="72"/>
      <c r="S19" s="72"/>
      <c r="T19" s="72"/>
      <c r="U19" s="72"/>
      <c r="V19" s="197"/>
      <c r="X19" s="553"/>
      <c r="Y19" s="553"/>
      <c r="Z19" s="553"/>
      <c r="AA19" s="553"/>
      <c r="AB19" s="553"/>
      <c r="AC19" s="553"/>
      <c r="AD19" s="553"/>
      <c r="AE19" s="553"/>
      <c r="AF19" s="553"/>
      <c r="AG19" s="553"/>
      <c r="AH19" s="553"/>
      <c r="AI19" s="553"/>
      <c r="AJ19" s="190"/>
    </row>
    <row r="20" spans="1:49" ht="7.5" customHeight="1">
      <c r="V20" s="197"/>
      <c r="X20" s="553"/>
      <c r="Y20" s="553"/>
      <c r="Z20" s="553"/>
      <c r="AA20" s="553"/>
      <c r="AB20" s="553"/>
      <c r="AC20" s="553"/>
      <c r="AD20" s="553"/>
      <c r="AE20" s="553"/>
      <c r="AF20" s="553"/>
      <c r="AG20" s="553"/>
      <c r="AH20" s="553"/>
      <c r="AI20" s="553"/>
      <c r="AJ20" s="191"/>
    </row>
    <row r="21" spans="1:49" ht="18" customHeight="1">
      <c r="V21" s="197"/>
      <c r="X21" s="553"/>
      <c r="Y21" s="553"/>
      <c r="Z21" s="553"/>
      <c r="AA21" s="553"/>
      <c r="AB21" s="553"/>
      <c r="AC21" s="553"/>
      <c r="AD21" s="553"/>
      <c r="AE21" s="553"/>
      <c r="AF21" s="553"/>
      <c r="AG21" s="553"/>
      <c r="AH21" s="553"/>
      <c r="AI21" s="553"/>
      <c r="AJ21" s="191"/>
    </row>
    <row r="22" spans="1:49" ht="7.5" customHeight="1">
      <c r="V22" s="197"/>
      <c r="X22" s="553"/>
      <c r="Y22" s="553"/>
      <c r="Z22" s="553"/>
      <c r="AA22" s="553"/>
      <c r="AB22" s="553"/>
      <c r="AC22" s="553"/>
      <c r="AD22" s="553"/>
      <c r="AE22" s="553"/>
      <c r="AF22" s="553"/>
      <c r="AG22" s="553"/>
      <c r="AH22" s="553"/>
      <c r="AI22" s="553"/>
      <c r="AJ22" s="191"/>
    </row>
    <row r="23" spans="1:49" ht="18.75" customHeight="1">
      <c r="C23" s="200" t="s">
        <v>351</v>
      </c>
      <c r="F23" s="200"/>
      <c r="I23" s="200"/>
      <c r="K23" s="200"/>
      <c r="N23" s="200"/>
      <c r="V23" s="197"/>
      <c r="X23" s="201"/>
      <c r="Y23" s="191"/>
      <c r="Z23" s="191"/>
      <c r="AA23" s="191"/>
      <c r="AB23" s="191"/>
      <c r="AC23" s="191"/>
      <c r="AD23" s="191"/>
      <c r="AE23" s="191"/>
      <c r="AF23" s="191"/>
      <c r="AG23" s="191"/>
      <c r="AH23" s="191"/>
      <c r="AI23" s="191"/>
      <c r="AJ23" s="191"/>
    </row>
    <row r="24" spans="1:49" ht="7.5" customHeight="1">
      <c r="V24" s="197"/>
      <c r="X24" s="551" t="s">
        <v>462</v>
      </c>
      <c r="Y24" s="551"/>
      <c r="Z24" s="551"/>
      <c r="AA24" s="551"/>
      <c r="AB24" s="551"/>
      <c r="AC24" s="551"/>
      <c r="AD24" s="551"/>
      <c r="AE24" s="551"/>
    </row>
    <row r="25" spans="1:49" ht="18.75" customHeight="1">
      <c r="E25" s="202" t="s">
        <v>143</v>
      </c>
      <c r="F25" s="203">
        <f>+アンコン参加申込書!D10</f>
        <v>0</v>
      </c>
      <c r="G25" s="204"/>
      <c r="H25" s="204"/>
      <c r="V25" s="197"/>
      <c r="X25" s="551"/>
      <c r="Y25" s="551"/>
      <c r="Z25" s="551"/>
      <c r="AA25" s="551"/>
      <c r="AB25" s="551"/>
      <c r="AC25" s="551"/>
      <c r="AD25" s="551"/>
      <c r="AE25" s="551"/>
      <c r="AF25" s="73"/>
      <c r="AG25" s="73"/>
    </row>
    <row r="26" spans="1:49" ht="7.5" customHeight="1">
      <c r="F26" s="205"/>
      <c r="V26" s="197"/>
      <c r="X26" s="551"/>
      <c r="Y26" s="551"/>
      <c r="Z26" s="551"/>
      <c r="AA26" s="551"/>
      <c r="AB26" s="551"/>
      <c r="AC26" s="551"/>
      <c r="AD26" s="551"/>
      <c r="AE26" s="551"/>
    </row>
    <row r="27" spans="1:49" ht="18.75" customHeight="1">
      <c r="F27" s="206">
        <f>+アンコン参加申込書!D11</f>
        <v>0</v>
      </c>
      <c r="V27" s="197"/>
    </row>
    <row r="28" spans="1:49" ht="7.5" customHeight="1">
      <c r="F28" s="205"/>
      <c r="V28" s="197"/>
    </row>
    <row r="29" spans="1:49" ht="18" customHeight="1">
      <c r="F29" s="206">
        <f>+アンコン参加申込書!B7</f>
        <v>0</v>
      </c>
      <c r="V29" s="197"/>
      <c r="X29" s="551" t="s">
        <v>463</v>
      </c>
      <c r="Y29" s="551"/>
      <c r="Z29" s="551"/>
      <c r="AA29" s="551"/>
      <c r="AB29" s="551"/>
      <c r="AC29" s="551"/>
      <c r="AD29" s="551"/>
      <c r="AE29" s="551"/>
      <c r="AF29" s="551"/>
    </row>
    <row r="30" spans="1:49" ht="7.5" customHeight="1">
      <c r="V30" s="197"/>
      <c r="X30" s="551"/>
      <c r="Y30" s="551"/>
      <c r="Z30" s="551"/>
      <c r="AA30" s="551"/>
      <c r="AB30" s="551"/>
      <c r="AC30" s="551"/>
      <c r="AD30" s="551"/>
      <c r="AE30" s="551"/>
      <c r="AF30" s="551"/>
      <c r="AG30" s="207"/>
    </row>
    <row r="31" spans="1:49" ht="15" customHeight="1">
      <c r="F31" s="200">
        <f>+アンコン参加申込書!D9</f>
        <v>0</v>
      </c>
      <c r="V31" s="197"/>
      <c r="AG31" s="207"/>
    </row>
    <row r="32" spans="1:49" ht="7.5" customHeight="1">
      <c r="V32" s="197"/>
      <c r="AG32" s="207"/>
    </row>
    <row r="33" spans="1:49" ht="15" customHeight="1">
      <c r="F33" s="200" t="s">
        <v>464</v>
      </c>
      <c r="H33" s="227">
        <f>+アンコン参加申込書!I9</f>
        <v>0</v>
      </c>
      <c r="V33" s="197"/>
      <c r="AG33" s="207"/>
    </row>
    <row r="34" spans="1:49" ht="7.5" customHeight="1">
      <c r="F34" s="200"/>
      <c r="H34" s="200"/>
      <c r="V34" s="197"/>
      <c r="AG34" s="207"/>
    </row>
    <row r="35" spans="1:49" ht="7.5" customHeight="1">
      <c r="F35" s="208"/>
      <c r="G35" s="209"/>
      <c r="H35" s="209"/>
      <c r="I35" s="210"/>
      <c r="J35" s="210"/>
      <c r="K35" s="210"/>
      <c r="L35" s="210"/>
      <c r="M35" s="210"/>
      <c r="N35" s="210"/>
      <c r="V35" s="197"/>
      <c r="AG35" s="207"/>
      <c r="AH35" s="198"/>
    </row>
    <row r="36" spans="1:49" ht="22.5" customHeight="1">
      <c r="E36" s="211" t="s">
        <v>465</v>
      </c>
      <c r="F36" s="208"/>
      <c r="G36" s="209"/>
      <c r="H36" s="209"/>
      <c r="I36" s="210"/>
      <c r="J36" s="210"/>
      <c r="K36" s="210"/>
      <c r="L36" s="210"/>
      <c r="N36" s="210"/>
      <c r="V36" s="197"/>
      <c r="X36" s="551" t="s">
        <v>466</v>
      </c>
      <c r="Y36" s="551"/>
      <c r="Z36" s="551"/>
      <c r="AA36" s="551"/>
      <c r="AB36" s="551"/>
      <c r="AC36" s="551"/>
      <c r="AD36" s="551"/>
      <c r="AE36" s="551"/>
      <c r="AF36" s="551"/>
      <c r="AG36" s="207"/>
      <c r="AH36" s="198"/>
    </row>
    <row r="37" spans="1:49" ht="23.25" customHeight="1">
      <c r="C37" s="74"/>
      <c r="D37" s="74"/>
      <c r="E37" s="211" t="s">
        <v>497</v>
      </c>
      <c r="F37" s="208"/>
      <c r="G37" s="209"/>
      <c r="H37" s="209"/>
      <c r="I37" s="210"/>
      <c r="J37" s="210"/>
      <c r="K37" s="210"/>
      <c r="L37" s="210"/>
      <c r="M37" s="138"/>
      <c r="N37" s="210"/>
      <c r="O37" s="211"/>
      <c r="Q37" s="228">
        <f>+アンコン参加申込書!B5</f>
        <v>0</v>
      </c>
      <c r="V37" s="197"/>
      <c r="X37" s="551"/>
      <c r="Y37" s="551"/>
      <c r="Z37" s="551"/>
      <c r="AA37" s="551"/>
      <c r="AB37" s="551"/>
      <c r="AC37" s="551"/>
      <c r="AD37" s="551"/>
      <c r="AE37" s="551"/>
      <c r="AF37" s="551"/>
      <c r="AG37" s="207"/>
      <c r="AH37" s="198"/>
    </row>
    <row r="38" spans="1:49" ht="15" customHeight="1">
      <c r="B38" s="552" t="s">
        <v>353</v>
      </c>
      <c r="C38" s="552"/>
      <c r="D38" s="552"/>
      <c r="E38" s="212" t="s">
        <v>354</v>
      </c>
      <c r="F38" s="213" t="s">
        <v>467</v>
      </c>
      <c r="G38" s="74"/>
      <c r="H38" s="74"/>
      <c r="I38" s="74"/>
      <c r="J38" s="74"/>
      <c r="K38" s="74"/>
      <c r="L38" s="74"/>
      <c r="M38" s="74"/>
      <c r="N38" s="74"/>
      <c r="O38" s="74"/>
      <c r="V38" s="197"/>
      <c r="X38" s="553" t="s">
        <v>468</v>
      </c>
      <c r="Y38" s="553"/>
      <c r="Z38" s="553"/>
      <c r="AA38" s="553"/>
      <c r="AB38" s="553"/>
      <c r="AC38" s="553"/>
      <c r="AD38" s="553"/>
      <c r="AE38" s="553"/>
      <c r="AF38" s="553"/>
      <c r="AG38" s="198"/>
      <c r="AH38" s="198"/>
    </row>
    <row r="39" spans="1:49" ht="15" customHeight="1">
      <c r="B39" s="71" t="s">
        <v>469</v>
      </c>
      <c r="E39" s="212" t="s">
        <v>354</v>
      </c>
      <c r="F39" s="213" t="s">
        <v>470</v>
      </c>
      <c r="G39" s="74"/>
      <c r="H39" s="74"/>
      <c r="I39" s="74"/>
      <c r="J39" s="74"/>
      <c r="K39" s="74"/>
      <c r="L39" s="74"/>
      <c r="M39" s="74"/>
      <c r="N39" s="74"/>
      <c r="O39" s="74"/>
      <c r="V39" s="197"/>
      <c r="X39" s="553"/>
      <c r="Y39" s="553"/>
      <c r="Z39" s="553"/>
      <c r="AA39" s="553"/>
      <c r="AB39" s="553"/>
      <c r="AC39" s="553"/>
      <c r="AD39" s="553"/>
      <c r="AE39" s="553"/>
      <c r="AF39" s="553"/>
      <c r="AG39" s="198"/>
      <c r="AH39" s="198"/>
    </row>
    <row r="40" spans="1:49" ht="15" customHeight="1">
      <c r="E40" s="212" t="s">
        <v>354</v>
      </c>
      <c r="F40" s="554" t="s">
        <v>471</v>
      </c>
      <c r="G40" s="554"/>
      <c r="H40" s="554"/>
      <c r="I40" s="554"/>
      <c r="J40" s="554"/>
      <c r="K40" s="554"/>
      <c r="L40" s="554"/>
      <c r="M40" s="554"/>
      <c r="N40" s="554"/>
      <c r="O40" s="554"/>
      <c r="P40" s="554"/>
      <c r="Q40" s="554"/>
      <c r="R40" s="554"/>
      <c r="S40" s="554"/>
      <c r="T40" s="554"/>
      <c r="U40" s="554"/>
      <c r="V40" s="197"/>
      <c r="X40" s="198"/>
      <c r="Y40" s="198"/>
      <c r="Z40" s="198"/>
      <c r="AA40" s="198"/>
      <c r="AB40" s="198"/>
      <c r="AC40" s="198"/>
      <c r="AD40" s="198"/>
      <c r="AE40" s="198"/>
      <c r="AF40" s="198"/>
      <c r="AG40" s="198"/>
      <c r="AH40" s="198"/>
    </row>
    <row r="41" spans="1:49" ht="15" customHeight="1">
      <c r="E41" s="212" t="s">
        <v>354</v>
      </c>
      <c r="F41" s="213" t="s">
        <v>454</v>
      </c>
      <c r="G41" s="74"/>
      <c r="H41" s="74"/>
      <c r="I41" s="74"/>
      <c r="J41" s="74"/>
      <c r="K41" s="74"/>
      <c r="L41" s="74"/>
      <c r="M41" s="74"/>
      <c r="N41" s="74"/>
      <c r="O41" s="74"/>
      <c r="Q41" s="74"/>
      <c r="R41" s="74"/>
      <c r="S41" s="74"/>
      <c r="T41" s="74"/>
      <c r="U41" s="74"/>
      <c r="V41" s="214"/>
      <c r="X41" s="198"/>
      <c r="Y41" s="198"/>
      <c r="Z41" s="198"/>
      <c r="AA41" s="198"/>
      <c r="AB41" s="198"/>
      <c r="AC41" s="198"/>
      <c r="AD41" s="198"/>
      <c r="AE41" s="198"/>
      <c r="AF41" s="198"/>
      <c r="AG41" s="198"/>
      <c r="AH41" s="198"/>
    </row>
    <row r="42" spans="1:49" ht="13.5" customHeight="1">
      <c r="B42" s="74"/>
      <c r="C42" s="74"/>
      <c r="D42" s="74"/>
      <c r="E42" s="212" t="e">
        <f>IF($AJ$4&gt;1,"",VLOOKUP($AM$12,$AM$12:$AO$12,2,FALSE))</f>
        <v>#N/A</v>
      </c>
      <c r="F42" s="213" t="e">
        <f>IF($AJ$4&gt;1,"",VLOOKUP($AM$12,$AM$12:$AO$12,3,FALSE))</f>
        <v>#N/A</v>
      </c>
      <c r="G42" s="74"/>
      <c r="H42" s="74"/>
      <c r="I42" s="74"/>
      <c r="J42" s="74"/>
      <c r="K42" s="74"/>
      <c r="L42" s="74"/>
      <c r="M42" s="74"/>
      <c r="N42" s="74"/>
      <c r="O42" s="74"/>
      <c r="Q42" s="74"/>
      <c r="R42" s="74"/>
      <c r="S42" s="74"/>
      <c r="T42" s="74"/>
      <c r="U42" s="74"/>
      <c r="V42" s="214"/>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0"/>
      <c r="AU42" s="190"/>
      <c r="AV42" s="190"/>
      <c r="AW42" s="190"/>
    </row>
    <row r="43" spans="1:49" ht="13.5" customHeight="1">
      <c r="V43" s="197"/>
      <c r="X43" s="190"/>
      <c r="Y43" s="190"/>
      <c r="Z43" s="190"/>
      <c r="AA43" s="190"/>
      <c r="AB43" s="190"/>
      <c r="AC43" s="190"/>
      <c r="AD43" s="190"/>
      <c r="AE43" s="190"/>
      <c r="AF43" s="190"/>
      <c r="AG43" s="190"/>
      <c r="AH43" s="190"/>
      <c r="AI43" s="190"/>
      <c r="AJ43" s="190"/>
      <c r="AK43" s="190"/>
      <c r="AL43" s="190"/>
      <c r="AM43" s="190"/>
      <c r="AN43" s="190"/>
      <c r="AO43" s="190"/>
      <c r="AP43" s="190"/>
      <c r="AQ43" s="190"/>
      <c r="AR43" s="190"/>
      <c r="AS43" s="190"/>
      <c r="AT43" s="190"/>
      <c r="AU43" s="190"/>
      <c r="AV43" s="190"/>
      <c r="AW43" s="190"/>
    </row>
    <row r="44" spans="1:49" ht="3.75" customHeight="1">
      <c r="A44" s="215"/>
      <c r="B44" s="215"/>
      <c r="C44" s="215"/>
      <c r="D44" s="215"/>
      <c r="E44" s="215"/>
      <c r="F44" s="216"/>
      <c r="G44" s="215"/>
      <c r="H44" s="215"/>
      <c r="I44" s="215"/>
      <c r="J44" s="215"/>
      <c r="K44" s="215"/>
      <c r="L44" s="215"/>
      <c r="M44" s="215"/>
      <c r="N44" s="215"/>
      <c r="O44" s="215"/>
      <c r="P44" s="215"/>
      <c r="Q44" s="215"/>
      <c r="R44" s="215"/>
      <c r="S44" s="215"/>
      <c r="T44" s="215"/>
      <c r="U44" s="215"/>
      <c r="V44" s="217"/>
      <c r="X44" s="198"/>
      <c r="Y44" s="198"/>
      <c r="Z44" s="198"/>
      <c r="AA44" s="198"/>
      <c r="AB44" s="198"/>
      <c r="AC44" s="198"/>
      <c r="AD44" s="198"/>
      <c r="AE44" s="198"/>
      <c r="AF44" s="198"/>
      <c r="AG44" s="198"/>
      <c r="AH44" s="198"/>
    </row>
    <row r="45" spans="1:49" ht="13.5" customHeight="1">
      <c r="E45" s="73"/>
      <c r="F45" s="74"/>
      <c r="K45" s="71" t="s">
        <v>472</v>
      </c>
      <c r="X45" s="198"/>
      <c r="Y45" s="198"/>
      <c r="Z45" s="198"/>
      <c r="AA45" s="198"/>
      <c r="AB45" s="198"/>
      <c r="AC45" s="198"/>
      <c r="AD45" s="198"/>
      <c r="AE45" s="198"/>
      <c r="AF45" s="198"/>
      <c r="AG45" s="198"/>
      <c r="AH45" s="198"/>
    </row>
    <row r="46" spans="1:49" ht="13.5" customHeight="1">
      <c r="E46" s="73"/>
      <c r="F46" s="74"/>
      <c r="X46" s="239" t="s">
        <v>473</v>
      </c>
      <c r="Y46" s="239"/>
      <c r="Z46" s="239"/>
      <c r="AA46" s="239"/>
      <c r="AB46" s="239"/>
      <c r="AC46" s="239"/>
      <c r="AD46" s="239"/>
      <c r="AE46" s="239"/>
      <c r="AF46" s="239"/>
      <c r="AG46" s="239"/>
      <c r="AH46" s="239"/>
      <c r="AI46" s="239"/>
      <c r="AJ46" s="239"/>
    </row>
    <row r="47" spans="1:49" ht="13.5" customHeight="1">
      <c r="E47" s="73"/>
      <c r="F47" s="74"/>
      <c r="X47" s="239"/>
      <c r="Y47" s="239"/>
      <c r="Z47" s="239"/>
      <c r="AA47" s="239"/>
      <c r="AB47" s="239"/>
      <c r="AC47" s="239"/>
      <c r="AD47" s="239"/>
      <c r="AE47" s="239"/>
      <c r="AF47" s="239"/>
      <c r="AG47" s="239"/>
      <c r="AH47" s="239"/>
      <c r="AI47" s="239"/>
      <c r="AJ47" s="239"/>
    </row>
    <row r="48" spans="1:49" ht="13.5" customHeight="1">
      <c r="X48" s="239"/>
      <c r="Y48" s="239"/>
      <c r="Z48" s="239"/>
      <c r="AA48" s="239"/>
      <c r="AB48" s="239"/>
      <c r="AC48" s="239"/>
      <c r="AD48" s="239"/>
      <c r="AE48" s="239"/>
      <c r="AF48" s="239"/>
      <c r="AG48" s="239"/>
      <c r="AH48" s="239"/>
      <c r="AI48" s="239"/>
      <c r="AJ48" s="239"/>
    </row>
    <row r="49" spans="24:36">
      <c r="X49" s="239"/>
      <c r="Y49" s="239"/>
      <c r="Z49" s="239"/>
      <c r="AA49" s="239"/>
      <c r="AB49" s="239"/>
      <c r="AC49" s="239"/>
      <c r="AD49" s="239"/>
      <c r="AE49" s="239"/>
      <c r="AF49" s="239"/>
      <c r="AG49" s="239"/>
      <c r="AH49" s="239"/>
      <c r="AI49" s="239"/>
      <c r="AJ49" s="239"/>
    </row>
    <row r="50" spans="24:36" ht="28.5">
      <c r="X50" s="198"/>
      <c r="Y50" s="198"/>
      <c r="Z50" s="198"/>
      <c r="AA50" s="198"/>
      <c r="AB50" s="198"/>
      <c r="AC50" s="198"/>
      <c r="AD50" s="198"/>
      <c r="AE50" s="198"/>
      <c r="AF50" s="198"/>
      <c r="AG50" s="198"/>
    </row>
    <row r="51" spans="24:36" ht="28.5">
      <c r="X51" s="198"/>
      <c r="Y51" s="198"/>
      <c r="Z51" s="198"/>
      <c r="AA51" s="198"/>
      <c r="AB51" s="198"/>
      <c r="AC51" s="198"/>
      <c r="AD51" s="198"/>
      <c r="AE51" s="198"/>
      <c r="AF51" s="198"/>
      <c r="AG51" s="198"/>
    </row>
  </sheetData>
  <sheetProtection selectLockedCells="1" selectUnlockedCells="1"/>
  <mergeCells count="30">
    <mergeCell ref="Q1:Q4"/>
    <mergeCell ref="S1:S4"/>
    <mergeCell ref="A2:A4"/>
    <mergeCell ref="B2:B4"/>
    <mergeCell ref="C2:C4"/>
    <mergeCell ref="D3:D4"/>
    <mergeCell ref="E3:E4"/>
    <mergeCell ref="B38:D38"/>
    <mergeCell ref="X38:AF39"/>
    <mergeCell ref="F40:U40"/>
    <mergeCell ref="X3:AC4"/>
    <mergeCell ref="X17:AI22"/>
    <mergeCell ref="G18:L18"/>
    <mergeCell ref="M18:N18"/>
    <mergeCell ref="G19:L19"/>
    <mergeCell ref="M19:N19"/>
    <mergeCell ref="U1:U4"/>
    <mergeCell ref="F3:F4"/>
    <mergeCell ref="G3:G4"/>
    <mergeCell ref="I1:I4"/>
    <mergeCell ref="K1:K4"/>
    <mergeCell ref="M1:M4"/>
    <mergeCell ref="O1:O4"/>
    <mergeCell ref="X46:AJ49"/>
    <mergeCell ref="G16:N16"/>
    <mergeCell ref="G17:L17"/>
    <mergeCell ref="M17:N17"/>
    <mergeCell ref="X24:AE26"/>
    <mergeCell ref="X29:AF30"/>
    <mergeCell ref="X36:AF37"/>
  </mergeCells>
  <phoneticPr fontId="1"/>
  <pageMargins left="0" right="0" top="0.39370078740157483" bottom="0" header="0.39370078740157483" footer="0"/>
  <pageSetup paperSize="13"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7AAC-F415-42CB-9E12-1F49498B0F50}">
  <sheetPr codeName="Sheet7">
    <tabColor rgb="FFFF0000"/>
  </sheetPr>
  <dimension ref="A1:BH7"/>
  <sheetViews>
    <sheetView workbookViewId="0">
      <selection activeCell="A13" sqref="A13"/>
    </sheetView>
  </sheetViews>
  <sheetFormatPr defaultRowHeight="18.75"/>
  <sheetData>
    <row r="1" spans="1:60">
      <c r="A1" s="75" t="s">
        <v>43</v>
      </c>
      <c r="B1" s="75" t="s">
        <v>24</v>
      </c>
      <c r="C1" s="75" t="s">
        <v>44</v>
      </c>
      <c r="D1" s="75" t="s">
        <v>45</v>
      </c>
      <c r="E1" s="75" t="s">
        <v>46</v>
      </c>
      <c r="F1" s="75" t="s">
        <v>51</v>
      </c>
      <c r="G1" s="75" t="s">
        <v>46</v>
      </c>
      <c r="H1" s="75" t="s">
        <v>47</v>
      </c>
      <c r="I1" s="75" t="s">
        <v>48</v>
      </c>
      <c r="J1" s="75" t="s">
        <v>49</v>
      </c>
      <c r="K1" s="75" t="s">
        <v>50</v>
      </c>
      <c r="L1" s="75" t="s">
        <v>52</v>
      </c>
      <c r="M1" s="75" t="s">
        <v>53</v>
      </c>
      <c r="N1" s="75" t="s">
        <v>392</v>
      </c>
      <c r="O1" s="75" t="s">
        <v>393</v>
      </c>
      <c r="P1" s="75" t="s">
        <v>394</v>
      </c>
      <c r="Q1" s="75" t="s">
        <v>395</v>
      </c>
      <c r="R1" s="75" t="s">
        <v>396</v>
      </c>
      <c r="S1" s="75" t="s">
        <v>397</v>
      </c>
      <c r="T1" s="75" t="s">
        <v>55</v>
      </c>
      <c r="U1" s="75" t="s">
        <v>56</v>
      </c>
      <c r="V1" s="75" t="s">
        <v>57</v>
      </c>
      <c r="W1" s="75" t="s">
        <v>61</v>
      </c>
      <c r="X1" s="75" t="s">
        <v>62</v>
      </c>
      <c r="Y1" s="75" t="s">
        <v>58</v>
      </c>
      <c r="Z1" s="75" t="s">
        <v>59</v>
      </c>
      <c r="AA1" s="75" t="s">
        <v>60</v>
      </c>
      <c r="AB1" s="75" t="s">
        <v>63</v>
      </c>
      <c r="AC1" s="75" t="s">
        <v>64</v>
      </c>
      <c r="AD1" s="75" t="s">
        <v>65</v>
      </c>
      <c r="AE1" s="75" t="s">
        <v>66</v>
      </c>
      <c r="AF1" s="75" t="s">
        <v>67</v>
      </c>
      <c r="AG1" s="75" t="s">
        <v>414</v>
      </c>
      <c r="AH1" s="75" t="s">
        <v>415</v>
      </c>
      <c r="AI1" s="75" t="s">
        <v>416</v>
      </c>
      <c r="AJ1" s="75" t="s">
        <v>68</v>
      </c>
      <c r="AK1" s="75" t="s">
        <v>69</v>
      </c>
      <c r="AL1" s="75" t="s">
        <v>70</v>
      </c>
    </row>
    <row r="2" spans="1:60">
      <c r="A2" s="75">
        <f>+アンコン参加申込書!B5</f>
        <v>0</v>
      </c>
      <c r="B2" s="75"/>
      <c r="C2" s="75">
        <f>+A2</f>
        <v>0</v>
      </c>
      <c r="D2" s="75">
        <f>+アンコン参加申込書!B7</f>
        <v>0</v>
      </c>
      <c r="E2" s="75">
        <f>+アンコン参加申込書!B6</f>
        <v>0</v>
      </c>
      <c r="F2" s="75">
        <f>+アンコン参加申込書!D9</f>
        <v>0</v>
      </c>
      <c r="G2" s="75">
        <f>+アンコン参加申込書!D8</f>
        <v>0</v>
      </c>
      <c r="H2" s="75">
        <f>+アンコン参加申込書!D10</f>
        <v>0</v>
      </c>
      <c r="I2" s="75">
        <f>+アンコン参加申込書!D11</f>
        <v>0</v>
      </c>
      <c r="J2" s="76">
        <f>+アンコン参加申込書!D12</f>
        <v>0</v>
      </c>
      <c r="K2" s="76">
        <f>+アンコン参加申込書!J12</f>
        <v>0</v>
      </c>
      <c r="L2" s="76">
        <f>+アンコン参加申込書!I9</f>
        <v>0</v>
      </c>
      <c r="M2" s="75">
        <f>+アンコン参加申込書!E13</f>
        <v>0</v>
      </c>
      <c r="N2" s="75">
        <f>+アンコン参加申込書!C16</f>
        <v>0</v>
      </c>
      <c r="O2" s="75">
        <f>+アンコン参加申込書!F16</f>
        <v>0</v>
      </c>
      <c r="P2" s="75">
        <f>+アンコン参加申込書!C17</f>
        <v>0</v>
      </c>
      <c r="Q2" s="75">
        <f>+アンコン参加申込書!F17</f>
        <v>0</v>
      </c>
      <c r="R2" s="75">
        <f>+アンコン参加申込書!C18</f>
        <v>0</v>
      </c>
      <c r="S2" s="75">
        <f>+アンコン参加申込書!F18</f>
        <v>0</v>
      </c>
      <c r="T2" s="75">
        <f>+アンコン参加申込書!H16</f>
        <v>0</v>
      </c>
      <c r="U2" s="75">
        <f>+アンコン参加申込書!H17</f>
        <v>0</v>
      </c>
      <c r="V2" s="75">
        <f>+アンコン参加申込書!H18</f>
        <v>0</v>
      </c>
      <c r="W2" s="75">
        <f>+アンコン参加申込書!H20</f>
        <v>0</v>
      </c>
      <c r="X2" s="77">
        <f>+アンコン参加申込書!H21</f>
        <v>0</v>
      </c>
      <c r="Y2" s="75">
        <f>+アンコン参加申込書!J16</f>
        <v>0</v>
      </c>
      <c r="Z2" s="75">
        <f>+アンコン参加申込書!J17</f>
        <v>0</v>
      </c>
      <c r="AA2" s="75">
        <f>+アンコン参加申込書!J18</f>
        <v>0</v>
      </c>
      <c r="AB2" s="75">
        <f>+アンコン参加申込書!J20</f>
        <v>0</v>
      </c>
      <c r="AC2" s="77">
        <f>+アンコン参加申込書!J21</f>
        <v>0</v>
      </c>
      <c r="AD2" s="75">
        <f>+アンコン参加申込書!E19</f>
        <v>0</v>
      </c>
      <c r="AE2" s="77">
        <f>+アンコン参加申込書!C20</f>
        <v>0</v>
      </c>
      <c r="AF2" s="77">
        <f>+アンコン参加申込書!B22</f>
        <v>0</v>
      </c>
      <c r="AG2" s="75">
        <f>+アンコン参加申込書!L16</f>
        <v>0</v>
      </c>
      <c r="AH2" s="75">
        <f>+アンコン参加申込書!L17</f>
        <v>0</v>
      </c>
      <c r="AI2" s="75">
        <f>+アンコン参加申込書!L18</f>
        <v>0</v>
      </c>
      <c r="AJ2" s="75">
        <f>+アンコン参加申込書!C23</f>
        <v>0</v>
      </c>
      <c r="AK2" s="75">
        <f>+アンコン参加申込書!C24</f>
        <v>0</v>
      </c>
      <c r="AL2" s="75">
        <f>+アンコン参加申込書!C25</f>
        <v>0</v>
      </c>
    </row>
    <row r="4" spans="1:60" s="29" customFormat="1" ht="13.5">
      <c r="A4" s="78" t="s">
        <v>43</v>
      </c>
      <c r="B4" s="78" t="s">
        <v>24</v>
      </c>
      <c r="C4" s="78" t="s">
        <v>44</v>
      </c>
      <c r="D4" s="78" t="s">
        <v>45</v>
      </c>
      <c r="E4" s="78" t="s">
        <v>46</v>
      </c>
      <c r="F4" s="78" t="s">
        <v>297</v>
      </c>
      <c r="G4" s="78" t="s">
        <v>398</v>
      </c>
      <c r="H4" s="78" t="s">
        <v>298</v>
      </c>
      <c r="I4" s="78" t="s">
        <v>46</v>
      </c>
      <c r="J4" s="78" t="s">
        <v>299</v>
      </c>
      <c r="K4" s="78" t="s">
        <v>300</v>
      </c>
      <c r="L4" s="78" t="s">
        <v>102</v>
      </c>
      <c r="M4" s="78" t="s">
        <v>104</v>
      </c>
      <c r="N4" s="78" t="s">
        <v>301</v>
      </c>
      <c r="O4" s="78" t="s">
        <v>302</v>
      </c>
      <c r="P4" s="78" t="s">
        <v>303</v>
      </c>
      <c r="Q4" s="78" t="s">
        <v>102</v>
      </c>
      <c r="R4" s="78" t="s">
        <v>104</v>
      </c>
      <c r="S4" s="78" t="s">
        <v>304</v>
      </c>
      <c r="T4" s="78" t="s">
        <v>305</v>
      </c>
      <c r="U4" s="78" t="s">
        <v>306</v>
      </c>
      <c r="V4" s="78" t="s">
        <v>307</v>
      </c>
      <c r="W4" s="78" t="s">
        <v>308</v>
      </c>
      <c r="X4" s="78" t="s">
        <v>309</v>
      </c>
      <c r="Y4" s="78" t="s">
        <v>310</v>
      </c>
      <c r="Z4" s="78" t="s">
        <v>311</v>
      </c>
      <c r="AA4" s="78" t="s">
        <v>312</v>
      </c>
      <c r="AB4" s="78" t="s">
        <v>313</v>
      </c>
      <c r="AC4" s="78" t="s">
        <v>314</v>
      </c>
      <c r="AD4" s="78" t="s">
        <v>315</v>
      </c>
      <c r="AE4" s="78" t="s">
        <v>316</v>
      </c>
      <c r="AF4" s="78" t="s">
        <v>317</v>
      </c>
      <c r="AG4" s="78" t="s">
        <v>318</v>
      </c>
      <c r="AH4" s="78" t="s">
        <v>319</v>
      </c>
      <c r="AI4" s="78" t="s">
        <v>320</v>
      </c>
      <c r="AJ4" s="78" t="s">
        <v>321</v>
      </c>
      <c r="AK4" s="78" t="s">
        <v>322</v>
      </c>
      <c r="AL4" s="78" t="s">
        <v>323</v>
      </c>
      <c r="AM4" s="78" t="s">
        <v>324</v>
      </c>
      <c r="AN4" s="78" t="s">
        <v>325</v>
      </c>
      <c r="AO4" s="78" t="s">
        <v>326</v>
      </c>
      <c r="AP4" s="78" t="s">
        <v>327</v>
      </c>
      <c r="AQ4" s="78" t="s">
        <v>328</v>
      </c>
      <c r="AR4" s="78" t="s">
        <v>329</v>
      </c>
      <c r="AS4" s="78" t="s">
        <v>125</v>
      </c>
      <c r="AT4" s="78" t="s">
        <v>84</v>
      </c>
      <c r="AU4" s="78" t="s">
        <v>330</v>
      </c>
      <c r="AV4" s="78" t="s">
        <v>331</v>
      </c>
      <c r="AW4" s="78" t="s">
        <v>91</v>
      </c>
      <c r="AX4" s="78" t="s">
        <v>332</v>
      </c>
      <c r="AY4" s="78" t="s">
        <v>333</v>
      </c>
      <c r="AZ4" s="78" t="s">
        <v>334</v>
      </c>
      <c r="BA4" s="78" t="s">
        <v>335</v>
      </c>
      <c r="BB4" s="78" t="s">
        <v>102</v>
      </c>
      <c r="BC4" s="78" t="s">
        <v>52</v>
      </c>
      <c r="BD4" s="78" t="s">
        <v>336</v>
      </c>
      <c r="BE4" s="78" t="s">
        <v>48</v>
      </c>
      <c r="BF4" s="78" t="s">
        <v>53</v>
      </c>
      <c r="BG4" s="78" t="s">
        <v>337</v>
      </c>
    </row>
    <row r="5" spans="1:60" s="56" customFormat="1" ht="18.75" customHeight="1">
      <c r="A5" s="79">
        <f>+'曲目等申込書（チーム１）'!D4</f>
        <v>0</v>
      </c>
      <c r="B5" s="79"/>
      <c r="C5" s="79">
        <f>+A5</f>
        <v>0</v>
      </c>
      <c r="D5" s="79">
        <f>+'曲目等申込書（チーム１）'!D6</f>
        <v>0</v>
      </c>
      <c r="E5" s="79">
        <f>+'曲目等申込書（チーム１）'!D5</f>
        <v>0</v>
      </c>
      <c r="F5" s="79">
        <f>+'曲目等申込書（チーム１）'!J7</f>
        <v>0</v>
      </c>
      <c r="G5" s="79">
        <f>+'曲目等申込書（チーム１）'!S7</f>
        <v>0</v>
      </c>
      <c r="H5" s="79">
        <f>+'曲目等申込書（チーム１）'!F9</f>
        <v>0</v>
      </c>
      <c r="I5" s="79">
        <f>+'曲目等申込書（チーム１）'!F8</f>
        <v>0</v>
      </c>
      <c r="J5" s="79">
        <f>+'曲目等申込書（チーム１）'!F10</f>
        <v>0</v>
      </c>
      <c r="K5" s="79">
        <f>+'曲目等申込書（チーム１）'!F12</f>
        <v>0</v>
      </c>
      <c r="L5" s="79">
        <f>+'曲目等申込書（チーム１）'!F11</f>
        <v>0</v>
      </c>
      <c r="M5" s="79">
        <f>+'曲目等申込書（チーム１）'!N11</f>
        <v>0</v>
      </c>
      <c r="N5" s="79">
        <f>+'曲目等申込書（チーム１）'!N12</f>
        <v>0</v>
      </c>
      <c r="O5" s="79">
        <f>+'曲目等申込書（チーム１）'!S12</f>
        <v>0</v>
      </c>
      <c r="P5" s="79">
        <f>+'曲目等申込書（チーム１）'!F14</f>
        <v>0</v>
      </c>
      <c r="Q5" s="79">
        <f>+'曲目等申込書（チーム１）'!F13</f>
        <v>0</v>
      </c>
      <c r="R5" s="79">
        <f>+'曲目等申込書（チーム１）'!N13</f>
        <v>0</v>
      </c>
      <c r="S5" s="79">
        <f>+'曲目等申込書（チーム１）'!F15</f>
        <v>0</v>
      </c>
      <c r="T5" s="79">
        <f>+'曲目等申込書（チーム１）'!T15</f>
        <v>0</v>
      </c>
      <c r="U5" s="79">
        <f>+'曲目等申込書（チーム１）'!C17</f>
        <v>0</v>
      </c>
      <c r="V5" s="79">
        <f>+'曲目等申込書（チーム１）'!E17</f>
        <v>0</v>
      </c>
      <c r="W5" s="79">
        <f>+'曲目等申込書（チーム１）'!F17</f>
        <v>0</v>
      </c>
      <c r="X5" s="79">
        <f>+'曲目等申込書（チーム１）'!C18</f>
        <v>0</v>
      </c>
      <c r="Y5" s="79">
        <f>+'曲目等申込書（チーム１）'!E18</f>
        <v>0</v>
      </c>
      <c r="Z5" s="79">
        <f>+'曲目等申込書（チーム１）'!F18</f>
        <v>0</v>
      </c>
      <c r="AA5" s="79">
        <f>+'曲目等申込書（チーム１）'!C19</f>
        <v>0</v>
      </c>
      <c r="AB5" s="79">
        <f>+'曲目等申込書（チーム１）'!E19</f>
        <v>0</v>
      </c>
      <c r="AC5" s="79">
        <f>+'曲目等申込書（チーム１）'!F19</f>
        <v>0</v>
      </c>
      <c r="AD5" s="79">
        <f>+'曲目等申込書（チーム１）'!C20</f>
        <v>0</v>
      </c>
      <c r="AE5" s="79">
        <f>+'曲目等申込書（チーム１）'!E20</f>
        <v>0</v>
      </c>
      <c r="AF5" s="79">
        <f>+'曲目等申込書（チーム１）'!F20</f>
        <v>0</v>
      </c>
      <c r="AG5" s="79">
        <f>+'曲目等申込書（チーム１）'!M17</f>
        <v>0</v>
      </c>
      <c r="AH5" s="79">
        <f>+'曲目等申込書（チーム１）'!O17</f>
        <v>0</v>
      </c>
      <c r="AI5" s="79">
        <f>+'曲目等申込書（チーム１）'!P17</f>
        <v>0</v>
      </c>
      <c r="AJ5" s="79">
        <f>+'曲目等申込書（チーム１）'!M18</f>
        <v>0</v>
      </c>
      <c r="AK5" s="79">
        <f>+'曲目等申込書（チーム１）'!O18</f>
        <v>0</v>
      </c>
      <c r="AL5" s="79">
        <f>+'曲目等申込書（チーム１）'!P18</f>
        <v>0</v>
      </c>
      <c r="AM5" s="79">
        <f>+'曲目等申込書（チーム１）'!M19</f>
        <v>0</v>
      </c>
      <c r="AN5" s="79">
        <f>+'曲目等申込書（チーム１）'!O19</f>
        <v>0</v>
      </c>
      <c r="AO5" s="79">
        <f>+'曲目等申込書（チーム１）'!P19</f>
        <v>0</v>
      </c>
      <c r="AP5" s="79">
        <f>+'曲目等申込書（チーム１）'!M20</f>
        <v>0</v>
      </c>
      <c r="AQ5" s="79">
        <f>+'曲目等申込書（チーム１）'!O20</f>
        <v>0</v>
      </c>
      <c r="AR5" s="79">
        <f>+'曲目等申込書（チーム１）'!P20</f>
        <v>0</v>
      </c>
      <c r="AS5" s="79">
        <f>+'曲目等申込書（チーム１）'!A23</f>
        <v>0</v>
      </c>
      <c r="AT5" s="79">
        <f>+'曲目等申込書（チーム１）'!J22</f>
        <v>0</v>
      </c>
      <c r="AU5" s="79">
        <f>+'曲目等申込書（チーム１）'!N22</f>
        <v>0</v>
      </c>
      <c r="AV5" s="79">
        <f>+'曲目等申込書（チーム１）'!V22</f>
        <v>0</v>
      </c>
      <c r="AW5" s="79">
        <f>+'曲目等申込書（チーム１）'!J23</f>
        <v>0</v>
      </c>
      <c r="AX5" s="79">
        <f>+'曲目等申込書（チーム１）'!P23</f>
        <v>0</v>
      </c>
      <c r="AY5" s="79">
        <f>+'曲目等申込書（チーム１）'!A29</f>
        <v>0</v>
      </c>
      <c r="AZ5" s="79">
        <f>+'曲目等申込書（チーム１）'!G30</f>
        <v>0</v>
      </c>
      <c r="BA5" s="79">
        <f>+'曲目等申込書（チーム１）'!E32</f>
        <v>0</v>
      </c>
      <c r="BB5" s="79">
        <f>+'曲目等申込書（チーム１）'!E31</f>
        <v>0</v>
      </c>
      <c r="BC5" s="80">
        <f>+'曲目等申込書（チーム１）'!O32</f>
        <v>0</v>
      </c>
      <c r="BD5" s="79">
        <f>+'曲目等申込書（チーム１）'!G33</f>
        <v>0</v>
      </c>
      <c r="BE5" s="79">
        <f>+'曲目等申込書（チーム１）'!G34</f>
        <v>0</v>
      </c>
      <c r="BF5" s="79">
        <f>+'曲目等申込書（チーム１）'!I35</f>
        <v>0</v>
      </c>
      <c r="BG5" s="79">
        <f>+'曲目等申込書（チーム１）'!D21</f>
        <v>0</v>
      </c>
      <c r="BH5" s="62"/>
    </row>
    <row r="6" spans="1:60">
      <c r="A6" s="79">
        <f>+'曲目等申込書（チーム２）'!D4</f>
        <v>0</v>
      </c>
      <c r="B6" s="79"/>
      <c r="C6" s="79">
        <f>+A6</f>
        <v>0</v>
      </c>
      <c r="D6" s="79">
        <f>+'曲目等申込書（チーム２）'!D6</f>
        <v>0</v>
      </c>
      <c r="E6" s="79">
        <f>+'曲目等申込書（チーム２）'!D5</f>
        <v>0</v>
      </c>
      <c r="F6" s="79">
        <f>+'曲目等申込書（チーム２）'!J7</f>
        <v>0</v>
      </c>
      <c r="G6" s="79">
        <f>+'曲目等申込書（チーム２）'!S7</f>
        <v>0</v>
      </c>
      <c r="H6" s="79">
        <f>+'曲目等申込書（チーム２）'!F9</f>
        <v>0</v>
      </c>
      <c r="I6" s="79">
        <f>+'曲目等申込書（チーム２）'!F8</f>
        <v>0</v>
      </c>
      <c r="J6" s="79">
        <f>+'曲目等申込書（チーム２）'!F10</f>
        <v>0</v>
      </c>
      <c r="K6" s="79">
        <f>+'曲目等申込書（チーム２）'!F12</f>
        <v>0</v>
      </c>
      <c r="L6" s="79">
        <f>+'曲目等申込書（チーム２）'!F11</f>
        <v>0</v>
      </c>
      <c r="M6" s="79">
        <f>+'曲目等申込書（チーム２）'!N11</f>
        <v>0</v>
      </c>
      <c r="N6" s="79">
        <f>+'曲目等申込書（チーム２）'!N12</f>
        <v>0</v>
      </c>
      <c r="O6" s="79">
        <f>+'曲目等申込書（チーム２）'!S12</f>
        <v>0</v>
      </c>
      <c r="P6" s="79">
        <f>+'曲目等申込書（チーム２）'!F14</f>
        <v>0</v>
      </c>
      <c r="Q6" s="79">
        <f>+'曲目等申込書（チーム２）'!F13</f>
        <v>0</v>
      </c>
      <c r="R6" s="79">
        <f>+'曲目等申込書（チーム２）'!N13</f>
        <v>0</v>
      </c>
      <c r="S6" s="79">
        <f>+'曲目等申込書（チーム２）'!F15</f>
        <v>0</v>
      </c>
      <c r="T6" s="79">
        <f>+'曲目等申込書（チーム２）'!T15</f>
        <v>0</v>
      </c>
      <c r="U6" s="79">
        <f>+'曲目等申込書（チーム２）'!C17</f>
        <v>0</v>
      </c>
      <c r="V6" s="79">
        <f>+'曲目等申込書（チーム２）'!E17</f>
        <v>0</v>
      </c>
      <c r="W6" s="79">
        <f>+'曲目等申込書（チーム２）'!F17</f>
        <v>0</v>
      </c>
      <c r="X6" s="79">
        <f>+'曲目等申込書（チーム２）'!C18</f>
        <v>0</v>
      </c>
      <c r="Y6" s="79">
        <f>+'曲目等申込書（チーム２）'!E18</f>
        <v>0</v>
      </c>
      <c r="Z6" s="79">
        <f>+'曲目等申込書（チーム２）'!F18</f>
        <v>0</v>
      </c>
      <c r="AA6" s="79">
        <f>+'曲目等申込書（チーム２）'!C19</f>
        <v>0</v>
      </c>
      <c r="AB6" s="79">
        <f>+'曲目等申込書（チーム２）'!E19</f>
        <v>0</v>
      </c>
      <c r="AC6" s="79">
        <f>+'曲目等申込書（チーム２）'!F19</f>
        <v>0</v>
      </c>
      <c r="AD6" s="79">
        <f>+'曲目等申込書（チーム２）'!C20</f>
        <v>0</v>
      </c>
      <c r="AE6" s="79">
        <f>+'曲目等申込書（チーム２）'!E20</f>
        <v>0</v>
      </c>
      <c r="AF6" s="79">
        <f>+'曲目等申込書（チーム２）'!F20</f>
        <v>0</v>
      </c>
      <c r="AG6" s="79">
        <f>+'曲目等申込書（チーム２）'!M17</f>
        <v>0</v>
      </c>
      <c r="AH6" s="79">
        <f>+'曲目等申込書（チーム２）'!O17</f>
        <v>0</v>
      </c>
      <c r="AI6" s="79">
        <f>+'曲目等申込書（チーム２）'!P17</f>
        <v>0</v>
      </c>
      <c r="AJ6" s="79">
        <f>+'曲目等申込書（チーム２）'!M18</f>
        <v>0</v>
      </c>
      <c r="AK6" s="79">
        <f>+'曲目等申込書（チーム２）'!O18</f>
        <v>0</v>
      </c>
      <c r="AL6" s="79">
        <f>+'曲目等申込書（チーム２）'!P18</f>
        <v>0</v>
      </c>
      <c r="AM6" s="79">
        <f>+'曲目等申込書（チーム２）'!M19</f>
        <v>0</v>
      </c>
      <c r="AN6" s="79">
        <f>+'曲目等申込書（チーム２）'!O19</f>
        <v>0</v>
      </c>
      <c r="AO6" s="79">
        <f>+'曲目等申込書（チーム２）'!P19</f>
        <v>0</v>
      </c>
      <c r="AP6" s="79">
        <f>+'曲目等申込書（チーム２）'!M20</f>
        <v>0</v>
      </c>
      <c r="AQ6" s="79">
        <f>+'曲目等申込書（チーム２）'!O20</f>
        <v>0</v>
      </c>
      <c r="AR6" s="79">
        <f>+'曲目等申込書（チーム２）'!P20</f>
        <v>0</v>
      </c>
      <c r="AS6" s="79">
        <f>+'曲目等申込書（チーム２）'!A23</f>
        <v>0</v>
      </c>
      <c r="AT6" s="79">
        <f>+'曲目等申込書（チーム２）'!J22</f>
        <v>0</v>
      </c>
      <c r="AU6" s="79">
        <f>+'曲目等申込書（チーム２）'!N22</f>
        <v>0</v>
      </c>
      <c r="AV6" s="79">
        <f>+'曲目等申込書（チーム２）'!V22</f>
        <v>0</v>
      </c>
      <c r="AW6" s="79">
        <f>+'曲目等申込書（チーム２）'!J23</f>
        <v>0</v>
      </c>
      <c r="AX6" s="79">
        <f>+'曲目等申込書（チーム２）'!P23</f>
        <v>0</v>
      </c>
      <c r="AY6" s="79">
        <f>+'曲目等申込書（チーム２）'!A29</f>
        <v>0</v>
      </c>
      <c r="AZ6" s="79">
        <f>+'曲目等申込書（チーム２）'!G30</f>
        <v>0</v>
      </c>
      <c r="BA6" s="79">
        <f>+'曲目等申込書（チーム２）'!E32</f>
        <v>0</v>
      </c>
      <c r="BB6" s="79">
        <f>+'曲目等申込書（チーム２）'!E31</f>
        <v>0</v>
      </c>
      <c r="BC6" s="80">
        <f>+'曲目等申込書（チーム２）'!O32</f>
        <v>0</v>
      </c>
      <c r="BD6" s="79">
        <f>+'曲目等申込書（チーム２）'!G33</f>
        <v>0</v>
      </c>
      <c r="BE6" s="79">
        <f>+'曲目等申込書（チーム２）'!G34</f>
        <v>0</v>
      </c>
      <c r="BF6" s="79">
        <f>+'曲目等申込書（チーム２）'!I35</f>
        <v>0</v>
      </c>
      <c r="BG6" s="79">
        <f>+'曲目等申込書（チーム２）'!D21</f>
        <v>0</v>
      </c>
    </row>
    <row r="7" spans="1:60">
      <c r="A7" s="79">
        <f>+'曲目等申込書（チーム３）'!D4</f>
        <v>0</v>
      </c>
      <c r="B7" s="79"/>
      <c r="C7" s="79">
        <f>+A7</f>
        <v>0</v>
      </c>
      <c r="D7" s="79">
        <f>+'曲目等申込書（チーム３）'!D6</f>
        <v>0</v>
      </c>
      <c r="E7" s="79">
        <f>+'曲目等申込書（チーム３）'!D5</f>
        <v>0</v>
      </c>
      <c r="F7" s="79">
        <f>+'曲目等申込書（チーム３）'!J7</f>
        <v>0</v>
      </c>
      <c r="G7" s="79">
        <f>+'曲目等申込書（チーム３）'!S7</f>
        <v>0</v>
      </c>
      <c r="H7" s="79">
        <f>+'曲目等申込書（チーム３）'!F9</f>
        <v>0</v>
      </c>
      <c r="I7" s="79">
        <f>+'曲目等申込書（チーム３）'!F8</f>
        <v>0</v>
      </c>
      <c r="J7" s="79">
        <f>+'曲目等申込書（チーム３）'!F10</f>
        <v>0</v>
      </c>
      <c r="K7" s="79">
        <f>+'曲目等申込書（チーム３）'!F12</f>
        <v>0</v>
      </c>
      <c r="L7" s="79">
        <f>+'曲目等申込書（チーム３）'!F11</f>
        <v>0</v>
      </c>
      <c r="M7" s="79">
        <f>+'曲目等申込書（チーム３）'!N11</f>
        <v>0</v>
      </c>
      <c r="N7" s="79">
        <f>+'曲目等申込書（チーム３）'!N12</f>
        <v>0</v>
      </c>
      <c r="O7" s="79">
        <f>+'曲目等申込書（チーム３）'!S12</f>
        <v>0</v>
      </c>
      <c r="P7" s="79">
        <f>+'曲目等申込書（チーム３）'!F14</f>
        <v>0</v>
      </c>
      <c r="Q7" s="79">
        <f>+'曲目等申込書（チーム３）'!F13</f>
        <v>0</v>
      </c>
      <c r="R7" s="79">
        <f>+'曲目等申込書（チーム３）'!N13</f>
        <v>0</v>
      </c>
      <c r="S7" s="79">
        <f>+'曲目等申込書（チーム３）'!F15</f>
        <v>0</v>
      </c>
      <c r="T7" s="79">
        <f>+'曲目等申込書（チーム３）'!T15</f>
        <v>0</v>
      </c>
      <c r="U7" s="79">
        <f>+'曲目等申込書（チーム３）'!C17</f>
        <v>0</v>
      </c>
      <c r="V7" s="79">
        <f>+'曲目等申込書（チーム３）'!E17</f>
        <v>0</v>
      </c>
      <c r="W7" s="79">
        <f>+'曲目等申込書（チーム３）'!F17</f>
        <v>0</v>
      </c>
      <c r="X7" s="79">
        <f>+'曲目等申込書（チーム３）'!C18</f>
        <v>0</v>
      </c>
      <c r="Y7" s="79">
        <f>+'曲目等申込書（チーム３）'!E18</f>
        <v>0</v>
      </c>
      <c r="Z7" s="79">
        <f>+'曲目等申込書（チーム３）'!F18</f>
        <v>0</v>
      </c>
      <c r="AA7" s="79">
        <f>+'曲目等申込書（チーム３）'!C19</f>
        <v>0</v>
      </c>
      <c r="AB7" s="79">
        <f>+'曲目等申込書（チーム３）'!E19</f>
        <v>0</v>
      </c>
      <c r="AC7" s="79">
        <f>+'曲目等申込書（チーム３）'!F19</f>
        <v>0</v>
      </c>
      <c r="AD7" s="79">
        <f>+'曲目等申込書（チーム３）'!C20</f>
        <v>0</v>
      </c>
      <c r="AE7" s="79">
        <f>+'曲目等申込書（チーム３）'!E20</f>
        <v>0</v>
      </c>
      <c r="AF7" s="79">
        <f>+'曲目等申込書（チーム３）'!F20</f>
        <v>0</v>
      </c>
      <c r="AG7" s="79">
        <f>+'曲目等申込書（チーム３）'!M17</f>
        <v>0</v>
      </c>
      <c r="AH7" s="79">
        <f>+'曲目等申込書（チーム３）'!O17</f>
        <v>0</v>
      </c>
      <c r="AI7" s="79">
        <f>+'曲目等申込書（チーム３）'!P17</f>
        <v>0</v>
      </c>
      <c r="AJ7" s="79">
        <f>+'曲目等申込書（チーム３）'!M18</f>
        <v>0</v>
      </c>
      <c r="AK7" s="79">
        <f>+'曲目等申込書（チーム３）'!O18</f>
        <v>0</v>
      </c>
      <c r="AL7" s="79">
        <f>+'曲目等申込書（チーム３）'!P18</f>
        <v>0</v>
      </c>
      <c r="AM7" s="79">
        <f>+'曲目等申込書（チーム３）'!M19</f>
        <v>0</v>
      </c>
      <c r="AN7" s="79">
        <f>+'曲目等申込書（チーム３）'!O19</f>
        <v>0</v>
      </c>
      <c r="AO7" s="79">
        <f>+'曲目等申込書（チーム３）'!P19</f>
        <v>0</v>
      </c>
      <c r="AP7" s="79">
        <f>+'曲目等申込書（チーム３）'!M20</f>
        <v>0</v>
      </c>
      <c r="AQ7" s="79">
        <f>+'曲目等申込書（チーム３）'!O20</f>
        <v>0</v>
      </c>
      <c r="AR7" s="79">
        <f>+'曲目等申込書（チーム３）'!P20</f>
        <v>0</v>
      </c>
      <c r="AS7" s="79">
        <f>+'曲目等申込書（チーム３）'!A23</f>
        <v>0</v>
      </c>
      <c r="AT7" s="79">
        <f>+'曲目等申込書（チーム３）'!J22</f>
        <v>0</v>
      </c>
      <c r="AU7" s="79">
        <f>+'曲目等申込書（チーム３）'!N22</f>
        <v>0</v>
      </c>
      <c r="AV7" s="79">
        <f>+'曲目等申込書（チーム３）'!V22</f>
        <v>0</v>
      </c>
      <c r="AW7" s="79">
        <f>+'曲目等申込書（チーム３）'!J23</f>
        <v>0</v>
      </c>
      <c r="AX7" s="79">
        <f>+'曲目等申込書（チーム３）'!P23</f>
        <v>0</v>
      </c>
      <c r="AY7" s="79">
        <f>+'曲目等申込書（チーム３）'!A29</f>
        <v>0</v>
      </c>
      <c r="AZ7" s="79">
        <f>+'曲目等申込書（チーム３）'!G30</f>
        <v>0</v>
      </c>
      <c r="BA7" s="79">
        <f>+'曲目等申込書（チーム３）'!E32</f>
        <v>0</v>
      </c>
      <c r="BB7" s="79">
        <f>+'曲目等申込書（チーム３）'!E31</f>
        <v>0</v>
      </c>
      <c r="BC7" s="80">
        <f>+'曲目等申込書（チーム３）'!O32</f>
        <v>0</v>
      </c>
      <c r="BD7" s="79">
        <f>+'曲目等申込書（チーム３）'!G33</f>
        <v>0</v>
      </c>
      <c r="BE7" s="79">
        <f>+'曲目等申込書（チーム３）'!G34</f>
        <v>0</v>
      </c>
      <c r="BF7" s="79">
        <f>+'曲目等申込書（チーム３）'!I35</f>
        <v>0</v>
      </c>
      <c r="BG7" s="79">
        <f>+'曲目等申込書（チーム３）'!D21</f>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申し込みについて</vt:lpstr>
      <vt:lpstr>アンコン参加申込書</vt:lpstr>
      <vt:lpstr>曲目等申込書（チーム１）</vt:lpstr>
      <vt:lpstr>曲目等申込書（チーム２）</vt:lpstr>
      <vt:lpstr>曲目等申込書（チーム３）</vt:lpstr>
      <vt:lpstr>楽器名略号一覧</vt:lpstr>
      <vt:lpstr>レターパック封筒宛先</vt:lpstr>
      <vt:lpstr>※連盟使用欄</vt:lpstr>
      <vt:lpstr>アンコン参加申込書!Print_Area</vt:lpstr>
      <vt:lpstr>レターパック封筒宛先!Print_Area</vt:lpstr>
      <vt:lpstr>'曲目等申込書（チーム１）'!Print_Area</vt:lpstr>
      <vt:lpstr>'曲目等申込書（チーム２）'!Print_Area</vt:lpstr>
      <vt:lpstr>'曲目等申込書（チーム３）'!Print_Area</vt:lpstr>
      <vt:lpstr>申し込みについて!Print_Area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kanasui01</dc:creator>
  <cp:lastModifiedBy>篤 三ヶ田</cp:lastModifiedBy>
  <cp:lastPrinted>2024-10-10T02:13:20Z</cp:lastPrinted>
  <dcterms:created xsi:type="dcterms:W3CDTF">2023-09-20T04:30:23Z</dcterms:created>
  <dcterms:modified xsi:type="dcterms:W3CDTF">2025-10-09T07:24:30Z</dcterms:modified>
</cp:coreProperties>
</file>